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1315" windowHeight="9780"/>
  </bookViews>
  <sheets>
    <sheet name="Mensualité" sheetId="1" r:id="rId1"/>
    <sheet name="Echéancier" sheetId="2" r:id="rId2"/>
    <sheet name="Calcul Taux" sheetId="3" r:id="rId3"/>
  </sheets>
  <definedNames>
    <definedName name="mensualite">Echéancier!$C$7</definedName>
    <definedName name="nb_mois">Echéancier!$C$4</definedName>
    <definedName name="somme">Echéancier!$C$3</definedName>
    <definedName name="taux">Echéancier!$C$5</definedName>
  </definedNames>
  <calcPr calcId="125725" iterate="1"/>
</workbook>
</file>

<file path=xl/calcChain.xml><?xml version="1.0" encoding="utf-8"?>
<calcChain xmlns="http://schemas.openxmlformats.org/spreadsheetml/2006/main">
  <c r="C7" i="3"/>
  <c r="C8" s="1"/>
  <c r="B11" i="2"/>
  <c r="D10"/>
  <c r="C7"/>
  <c r="H17" i="1"/>
  <c r="G17"/>
  <c r="F17"/>
  <c r="E17"/>
  <c r="D17"/>
  <c r="C17"/>
  <c r="H16"/>
  <c r="G16"/>
  <c r="F16"/>
  <c r="E16"/>
  <c r="D16"/>
  <c r="C16"/>
  <c r="H15"/>
  <c r="G15"/>
  <c r="F15"/>
  <c r="E15"/>
  <c r="D15"/>
  <c r="C15"/>
  <c r="H14"/>
  <c r="G14"/>
  <c r="F14"/>
  <c r="E14"/>
  <c r="D14"/>
  <c r="C14"/>
  <c r="H13"/>
  <c r="G13"/>
  <c r="F13"/>
  <c r="E13"/>
  <c r="D13"/>
  <c r="C13"/>
  <c r="H12"/>
  <c r="G12"/>
  <c r="F12"/>
  <c r="E12"/>
  <c r="D12"/>
  <c r="C12"/>
  <c r="H11"/>
  <c r="G11"/>
  <c r="F11"/>
  <c r="E11"/>
  <c r="D11"/>
  <c r="C11"/>
  <c r="H10"/>
  <c r="G10"/>
  <c r="F10"/>
  <c r="E10"/>
  <c r="D10"/>
  <c r="E310" i="2" l="1"/>
  <c r="E309"/>
  <c r="E308"/>
  <c r="E307"/>
  <c r="E306"/>
  <c r="E305"/>
  <c r="E304"/>
  <c r="E303"/>
  <c r="E302"/>
  <c r="E301"/>
  <c r="E300"/>
  <c r="E299"/>
  <c r="E298"/>
  <c r="E297"/>
  <c r="E296"/>
  <c r="E295"/>
  <c r="E294"/>
  <c r="E293"/>
  <c r="E292"/>
  <c r="E291"/>
  <c r="E290"/>
  <c r="E289"/>
  <c r="E288"/>
  <c r="E287"/>
  <c r="E286"/>
  <c r="E285"/>
  <c r="E284"/>
  <c r="E283"/>
  <c r="E282"/>
  <c r="E281"/>
  <c r="E280"/>
  <c r="E279"/>
  <c r="E278"/>
  <c r="E277"/>
  <c r="E276"/>
  <c r="E275"/>
  <c r="E274"/>
  <c r="E273"/>
  <c r="E272"/>
  <c r="E271"/>
  <c r="E270"/>
  <c r="E269"/>
  <c r="E268"/>
  <c r="E267"/>
  <c r="E266"/>
  <c r="E265"/>
  <c r="E264"/>
  <c r="E263"/>
  <c r="E262"/>
  <c r="E261"/>
  <c r="E260"/>
  <c r="E259"/>
  <c r="E258"/>
  <c r="E257"/>
  <c r="E256"/>
  <c r="E255"/>
  <c r="E254"/>
  <c r="E253"/>
  <c r="E252"/>
  <c r="E251"/>
  <c r="E250"/>
  <c r="E249"/>
  <c r="E248"/>
  <c r="E247"/>
  <c r="E246"/>
  <c r="E245"/>
  <c r="E244"/>
  <c r="E243"/>
  <c r="E242"/>
  <c r="E241"/>
  <c r="E240"/>
  <c r="E239"/>
  <c r="E238"/>
  <c r="E237"/>
  <c r="E236"/>
  <c r="E235"/>
  <c r="E234"/>
  <c r="E233"/>
  <c r="E232"/>
  <c r="E231"/>
  <c r="E230"/>
  <c r="E229"/>
  <c r="E228"/>
  <c r="E227"/>
  <c r="E226"/>
  <c r="E225"/>
  <c r="E224"/>
  <c r="E223"/>
  <c r="E222"/>
  <c r="E221"/>
  <c r="E220"/>
  <c r="E219"/>
  <c r="E218"/>
  <c r="E217"/>
  <c r="E216"/>
  <c r="E215"/>
  <c r="E214"/>
  <c r="E213"/>
  <c r="E212"/>
  <c r="E211"/>
  <c r="E210"/>
  <c r="E209"/>
  <c r="E208"/>
  <c r="E207"/>
  <c r="E206"/>
  <c r="E205"/>
  <c r="E204"/>
  <c r="E203"/>
  <c r="E202"/>
  <c r="E201"/>
  <c r="E200"/>
  <c r="E199"/>
  <c r="E198"/>
  <c r="E197"/>
  <c r="E196"/>
  <c r="E195"/>
  <c r="E194"/>
  <c r="E193"/>
  <c r="E192"/>
  <c r="E191"/>
  <c r="E190"/>
  <c r="E189"/>
  <c r="E188"/>
  <c r="E187"/>
  <c r="E186"/>
  <c r="E185"/>
  <c r="E184"/>
  <c r="E183"/>
  <c r="E182"/>
  <c r="E181"/>
  <c r="E180"/>
  <c r="E179"/>
  <c r="E178"/>
  <c r="E177"/>
  <c r="E176"/>
  <c r="E175"/>
  <c r="E174"/>
  <c r="E173"/>
  <c r="E172"/>
  <c r="E171"/>
  <c r="E170"/>
  <c r="E169"/>
  <c r="E168"/>
  <c r="E167"/>
  <c r="E166"/>
  <c r="E165"/>
  <c r="E164"/>
  <c r="E163"/>
  <c r="E162"/>
  <c r="E161"/>
  <c r="E160"/>
  <c r="E159"/>
  <c r="E158"/>
  <c r="E157"/>
  <c r="E156"/>
  <c r="E155"/>
  <c r="E154"/>
  <c r="E153"/>
  <c r="E152"/>
  <c r="E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78"/>
  <c r="E74"/>
  <c r="E70"/>
  <c r="E66"/>
  <c r="E62"/>
  <c r="E58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C11" s="1"/>
  <c r="D11" s="1"/>
  <c r="E80"/>
  <c r="E76"/>
  <c r="E72"/>
  <c r="E68"/>
  <c r="E64"/>
  <c r="E60"/>
  <c r="E56"/>
  <c r="E79"/>
  <c r="E61"/>
  <c r="E69"/>
  <c r="E77"/>
  <c r="E81"/>
  <c r="E55"/>
  <c r="E63"/>
  <c r="E71"/>
  <c r="E57"/>
  <c r="E65"/>
  <c r="E73"/>
  <c r="E59"/>
  <c r="E67"/>
  <c r="E75"/>
  <c r="C12" l="1"/>
  <c r="D12"/>
  <c r="B12"/>
  <c r="B13" l="1"/>
  <c r="C13" s="1"/>
  <c r="D13" s="1"/>
  <c r="D14" l="1"/>
  <c r="B14"/>
  <c r="C14" s="1"/>
  <c r="D15" l="1"/>
  <c r="B15"/>
  <c r="C15" s="1"/>
  <c r="D16" l="1"/>
  <c r="B16"/>
  <c r="C16" s="1"/>
  <c r="B17" l="1"/>
  <c r="C17" s="1"/>
  <c r="D17" s="1"/>
  <c r="D18" l="1"/>
  <c r="B18"/>
  <c r="C18" s="1"/>
  <c r="D19" l="1"/>
  <c r="B19"/>
  <c r="C19" s="1"/>
  <c r="D20" l="1"/>
  <c r="B20"/>
  <c r="C20" s="1"/>
  <c r="B21" l="1"/>
  <c r="C21" s="1"/>
  <c r="D21" s="1"/>
  <c r="D22" l="1"/>
  <c r="B22"/>
  <c r="C22" s="1"/>
  <c r="B23" l="1"/>
  <c r="C23" s="1"/>
  <c r="D23" s="1"/>
  <c r="B24" l="1"/>
  <c r="C24" s="1"/>
  <c r="D24" s="1"/>
  <c r="D25" l="1"/>
  <c r="B25"/>
  <c r="C25" s="1"/>
  <c r="D26" l="1"/>
  <c r="B26"/>
  <c r="C26" s="1"/>
  <c r="B27" l="1"/>
  <c r="C27" s="1"/>
  <c r="D27" s="1"/>
  <c r="D28" l="1"/>
  <c r="B28"/>
  <c r="C28" s="1"/>
  <c r="B29" l="1"/>
  <c r="C29" s="1"/>
  <c r="D29" s="1"/>
  <c r="D30" l="1"/>
  <c r="B30"/>
  <c r="C30" s="1"/>
  <c r="B31" l="1"/>
  <c r="C31" s="1"/>
  <c r="D31" s="1"/>
  <c r="D32" l="1"/>
  <c r="B32"/>
  <c r="C32" s="1"/>
  <c r="B33" l="1"/>
  <c r="C33" s="1"/>
  <c r="D33" s="1"/>
  <c r="D34" l="1"/>
  <c r="B34"/>
  <c r="C34" s="1"/>
  <c r="B35" l="1"/>
  <c r="C35" s="1"/>
  <c r="D35" s="1"/>
  <c r="D36" l="1"/>
  <c r="B36"/>
  <c r="C36" s="1"/>
  <c r="B37" l="1"/>
  <c r="C37" s="1"/>
  <c r="D37" s="1"/>
  <c r="B38" l="1"/>
  <c r="C38" s="1"/>
  <c r="D38" s="1"/>
  <c r="B39" l="1"/>
  <c r="C39" s="1"/>
  <c r="D39" s="1"/>
  <c r="B40" l="1"/>
  <c r="C40" s="1"/>
  <c r="D40" s="1"/>
  <c r="B41" l="1"/>
  <c r="C41" s="1"/>
  <c r="D41" s="1"/>
  <c r="B42" l="1"/>
  <c r="C42" s="1"/>
  <c r="D42" s="1"/>
  <c r="B43" l="1"/>
  <c r="C43" s="1"/>
  <c r="D43" s="1"/>
  <c r="B44" l="1"/>
  <c r="C44" s="1"/>
  <c r="D44" s="1"/>
  <c r="B45" l="1"/>
  <c r="C45" s="1"/>
  <c r="D45" s="1"/>
  <c r="B46" l="1"/>
  <c r="C46" s="1"/>
  <c r="D46" s="1"/>
  <c r="B47" l="1"/>
  <c r="C47" s="1"/>
  <c r="D47" s="1"/>
  <c r="B48" l="1"/>
  <c r="C48" s="1"/>
  <c r="D48" s="1"/>
  <c r="B49" l="1"/>
  <c r="C49" s="1"/>
  <c r="D49" s="1"/>
  <c r="B50" l="1"/>
  <c r="C50" s="1"/>
  <c r="D50" s="1"/>
  <c r="B51" l="1"/>
  <c r="C51" s="1"/>
  <c r="D51" s="1"/>
  <c r="B52" l="1"/>
  <c r="C52" s="1"/>
  <c r="D52" s="1"/>
  <c r="B53" l="1"/>
  <c r="C53" s="1"/>
  <c r="D53" s="1"/>
  <c r="B54" l="1"/>
  <c r="C54" s="1"/>
  <c r="D54" s="1"/>
  <c r="B55" l="1"/>
  <c r="C55" s="1"/>
  <c r="D55" s="1"/>
  <c r="B56" l="1"/>
  <c r="C56" s="1"/>
  <c r="D56" s="1"/>
  <c r="B57" l="1"/>
  <c r="C57" s="1"/>
  <c r="D57" s="1"/>
  <c r="B58" l="1"/>
  <c r="C58" s="1"/>
  <c r="D58" s="1"/>
  <c r="B59" l="1"/>
  <c r="C59" s="1"/>
  <c r="D59" s="1"/>
  <c r="B60" l="1"/>
  <c r="C60" s="1"/>
  <c r="D60" s="1"/>
  <c r="B61" l="1"/>
  <c r="C61" s="1"/>
  <c r="D61" s="1"/>
  <c r="B62" l="1"/>
  <c r="C62" s="1"/>
  <c r="D62" s="1"/>
  <c r="B63" l="1"/>
  <c r="C63" s="1"/>
  <c r="D63" s="1"/>
  <c r="B64" l="1"/>
  <c r="C64" s="1"/>
  <c r="D64" s="1"/>
  <c r="B65" l="1"/>
  <c r="C65" s="1"/>
  <c r="D65" s="1"/>
  <c r="B66" l="1"/>
  <c r="C66" s="1"/>
  <c r="D66" s="1"/>
  <c r="B67" l="1"/>
  <c r="C67" s="1"/>
  <c r="D67" s="1"/>
  <c r="B68" l="1"/>
  <c r="C68" s="1"/>
  <c r="D68" s="1"/>
  <c r="B69" l="1"/>
  <c r="C69" s="1"/>
  <c r="D69" s="1"/>
  <c r="D70" l="1"/>
  <c r="B70"/>
  <c r="C70" s="1"/>
  <c r="D71" l="1"/>
  <c r="B71"/>
  <c r="C71" s="1"/>
  <c r="B72" l="1"/>
  <c r="C72" s="1"/>
  <c r="D72" s="1"/>
  <c r="B73" l="1"/>
  <c r="C73" s="1"/>
  <c r="D73" s="1"/>
  <c r="B74" l="1"/>
  <c r="C74" s="1"/>
  <c r="D74" s="1"/>
  <c r="B75" l="1"/>
  <c r="C75" s="1"/>
  <c r="D75" s="1"/>
  <c r="B76" l="1"/>
  <c r="C76" s="1"/>
  <c r="D76" s="1"/>
  <c r="B77" l="1"/>
  <c r="C77" s="1"/>
  <c r="D77" s="1"/>
  <c r="B78" l="1"/>
  <c r="C78" s="1"/>
  <c r="D78" s="1"/>
  <c r="B79" l="1"/>
  <c r="C79" s="1"/>
  <c r="D79" s="1"/>
  <c r="B80" l="1"/>
  <c r="C80" s="1"/>
  <c r="D80" s="1"/>
  <c r="B81" l="1"/>
  <c r="C81" s="1"/>
  <c r="D81" s="1"/>
  <c r="B82" l="1"/>
  <c r="C82" s="1"/>
  <c r="D82" s="1"/>
  <c r="B83" l="1"/>
  <c r="C83" s="1"/>
  <c r="D83" s="1"/>
  <c r="B84" l="1"/>
  <c r="C84" s="1"/>
  <c r="D84" s="1"/>
  <c r="B85" l="1"/>
  <c r="C85" s="1"/>
  <c r="D85" s="1"/>
  <c r="B86" l="1"/>
  <c r="C86" s="1"/>
  <c r="D86" s="1"/>
  <c r="B87" l="1"/>
  <c r="C87" s="1"/>
  <c r="D87" s="1"/>
  <c r="B88" l="1"/>
  <c r="C88" s="1"/>
  <c r="D88" s="1"/>
  <c r="B89" l="1"/>
  <c r="C89" s="1"/>
  <c r="D89" s="1"/>
  <c r="B90" l="1"/>
  <c r="C90" s="1"/>
  <c r="D90" s="1"/>
  <c r="B91" l="1"/>
  <c r="C91" s="1"/>
  <c r="D91" s="1"/>
  <c r="B92" l="1"/>
  <c r="C92" s="1"/>
  <c r="D92" s="1"/>
  <c r="B93" l="1"/>
  <c r="C93" s="1"/>
  <c r="D93" s="1"/>
  <c r="B94" l="1"/>
  <c r="C94" s="1"/>
  <c r="D94" s="1"/>
  <c r="B95" l="1"/>
  <c r="C95" s="1"/>
  <c r="D95" s="1"/>
  <c r="B96" l="1"/>
  <c r="C96" s="1"/>
  <c r="D96" s="1"/>
  <c r="B97" l="1"/>
  <c r="C97" s="1"/>
  <c r="D97" s="1"/>
  <c r="B98" l="1"/>
  <c r="C98" s="1"/>
  <c r="D98" s="1"/>
  <c r="B99" l="1"/>
  <c r="C99" s="1"/>
  <c r="D99" s="1"/>
  <c r="B100" l="1"/>
  <c r="C100" s="1"/>
  <c r="D100" s="1"/>
  <c r="D101" l="1"/>
  <c r="B101"/>
  <c r="C101" s="1"/>
  <c r="D102" l="1"/>
  <c r="B102"/>
  <c r="C102" s="1"/>
  <c r="D103" l="1"/>
  <c r="B103"/>
  <c r="C103" s="1"/>
  <c r="B104" l="1"/>
  <c r="C104" s="1"/>
  <c r="D104" s="1"/>
  <c r="B105" l="1"/>
  <c r="C105" s="1"/>
  <c r="D105" s="1"/>
  <c r="B106" l="1"/>
  <c r="C106" s="1"/>
  <c r="D106" s="1"/>
  <c r="B107" l="1"/>
  <c r="C107" s="1"/>
  <c r="D107" s="1"/>
  <c r="B108" l="1"/>
  <c r="C108" s="1"/>
  <c r="D108" s="1"/>
  <c r="B109" l="1"/>
  <c r="C109" s="1"/>
  <c r="D109" s="1"/>
  <c r="B110" l="1"/>
  <c r="C110" s="1"/>
  <c r="D110" s="1"/>
  <c r="B111" l="1"/>
  <c r="C111" s="1"/>
  <c r="D111" s="1"/>
  <c r="B112" l="1"/>
  <c r="C112" s="1"/>
  <c r="D112" s="1"/>
  <c r="D113" l="1"/>
  <c r="B113"/>
  <c r="C113" s="1"/>
  <c r="B114" l="1"/>
  <c r="C114" s="1"/>
  <c r="D114" s="1"/>
  <c r="D115" l="1"/>
  <c r="B115"/>
  <c r="C115" s="1"/>
  <c r="D116" l="1"/>
  <c r="B116"/>
  <c r="C116" s="1"/>
  <c r="B117" l="1"/>
  <c r="C117" s="1"/>
  <c r="D117" s="1"/>
  <c r="B118" l="1"/>
  <c r="C118" s="1"/>
  <c r="D118" s="1"/>
  <c r="B119" l="1"/>
  <c r="C119" s="1"/>
  <c r="D119" s="1"/>
  <c r="B120" l="1"/>
  <c r="C120" s="1"/>
  <c r="D120" s="1"/>
  <c r="B121" l="1"/>
  <c r="C121" s="1"/>
  <c r="D121" s="1"/>
  <c r="B122" l="1"/>
  <c r="C122" s="1"/>
  <c r="D122" s="1"/>
  <c r="B123" l="1"/>
  <c r="C123" s="1"/>
  <c r="D123" s="1"/>
  <c r="B124" l="1"/>
  <c r="C124" s="1"/>
  <c r="D124" s="1"/>
  <c r="B125" l="1"/>
  <c r="C125" s="1"/>
  <c r="D125" s="1"/>
  <c r="B126" l="1"/>
  <c r="C126" s="1"/>
  <c r="D126" s="1"/>
  <c r="B127" l="1"/>
  <c r="C127" s="1"/>
  <c r="D127" s="1"/>
  <c r="B128" l="1"/>
  <c r="C128" s="1"/>
  <c r="D128" s="1"/>
  <c r="B129" l="1"/>
  <c r="C129" s="1"/>
  <c r="D129" s="1"/>
  <c r="D130" l="1"/>
  <c r="B130"/>
  <c r="C130" s="1"/>
  <c r="B131" l="1"/>
  <c r="C131" s="1"/>
  <c r="D131" s="1"/>
  <c r="B132" l="1"/>
  <c r="C132" s="1"/>
  <c r="D132" s="1"/>
  <c r="B133" l="1"/>
  <c r="C133" s="1"/>
  <c r="D133" s="1"/>
  <c r="B134" l="1"/>
  <c r="C134" s="1"/>
  <c r="D134" s="1"/>
  <c r="B135" l="1"/>
  <c r="C135" s="1"/>
  <c r="D135" s="1"/>
  <c r="B136" l="1"/>
  <c r="C136" s="1"/>
  <c r="D136" s="1"/>
  <c r="B137" l="1"/>
  <c r="C137" s="1"/>
  <c r="D137" s="1"/>
  <c r="B138" l="1"/>
  <c r="C138" s="1"/>
  <c r="D138" s="1"/>
  <c r="B139" l="1"/>
  <c r="C139" s="1"/>
  <c r="D139" s="1"/>
  <c r="B140" l="1"/>
  <c r="C140" s="1"/>
  <c r="D140" s="1"/>
  <c r="B141" l="1"/>
  <c r="C141" s="1"/>
  <c r="D141" s="1"/>
  <c r="B142" l="1"/>
  <c r="C142" s="1"/>
  <c r="D142" s="1"/>
  <c r="D143" l="1"/>
  <c r="B143"/>
  <c r="C143" s="1"/>
  <c r="B144" l="1"/>
  <c r="C144" s="1"/>
  <c r="D144" s="1"/>
  <c r="B145" l="1"/>
  <c r="C145" s="1"/>
  <c r="D145" s="1"/>
  <c r="B146" l="1"/>
  <c r="C146" s="1"/>
  <c r="D146" s="1"/>
  <c r="B147" l="1"/>
  <c r="C147" s="1"/>
  <c r="D147" s="1"/>
  <c r="B148" l="1"/>
  <c r="C148" s="1"/>
  <c r="D148" s="1"/>
  <c r="D149" l="1"/>
  <c r="B149"/>
  <c r="C149" s="1"/>
  <c r="D150" l="1"/>
  <c r="B150"/>
  <c r="C150" s="1"/>
  <c r="B151" l="1"/>
  <c r="C151" s="1"/>
  <c r="D151" s="1"/>
  <c r="B152" l="1"/>
  <c r="C152" s="1"/>
  <c r="D152" s="1"/>
  <c r="B153" l="1"/>
  <c r="C153" s="1"/>
  <c r="D153" s="1"/>
  <c r="B154" l="1"/>
  <c r="C154" s="1"/>
  <c r="D154" s="1"/>
  <c r="B155" l="1"/>
  <c r="C155" s="1"/>
  <c r="D155" s="1"/>
  <c r="D156" l="1"/>
  <c r="B156"/>
  <c r="C156" s="1"/>
  <c r="B157" l="1"/>
  <c r="C157" s="1"/>
  <c r="D157" s="1"/>
  <c r="B158" l="1"/>
  <c r="C158" s="1"/>
  <c r="D158" s="1"/>
  <c r="B159" l="1"/>
  <c r="C159" s="1"/>
  <c r="D159" s="1"/>
  <c r="B160" l="1"/>
  <c r="C160" s="1"/>
  <c r="D160" s="1"/>
  <c r="B161" l="1"/>
  <c r="C161" s="1"/>
  <c r="D161" s="1"/>
  <c r="B162" l="1"/>
  <c r="C162" s="1"/>
  <c r="D162" s="1"/>
  <c r="B163" l="1"/>
  <c r="C163" s="1"/>
  <c r="D163" s="1"/>
  <c r="B164" l="1"/>
  <c r="C164" s="1"/>
  <c r="D164" s="1"/>
  <c r="B165" l="1"/>
  <c r="C165" s="1"/>
  <c r="D165" s="1"/>
  <c r="B166" l="1"/>
  <c r="C166" s="1"/>
  <c r="D166" s="1"/>
  <c r="B167" l="1"/>
  <c r="C167" s="1"/>
  <c r="D167" s="1"/>
  <c r="B168" l="1"/>
  <c r="C168" s="1"/>
  <c r="D168" s="1"/>
  <c r="B169" l="1"/>
  <c r="C169" s="1"/>
  <c r="D169" s="1"/>
  <c r="B170" l="1"/>
  <c r="C170" s="1"/>
  <c r="D170" s="1"/>
  <c r="B171" l="1"/>
  <c r="C171" s="1"/>
  <c r="D171" s="1"/>
  <c r="B172" l="1"/>
  <c r="C172" s="1"/>
  <c r="D172" s="1"/>
  <c r="B173" l="1"/>
  <c r="C173" s="1"/>
  <c r="D173" s="1"/>
  <c r="B174" l="1"/>
  <c r="C174" s="1"/>
  <c r="D174" s="1"/>
  <c r="B175" l="1"/>
  <c r="C175" s="1"/>
  <c r="D175" s="1"/>
  <c r="B176" l="1"/>
  <c r="C176" s="1"/>
  <c r="D176" s="1"/>
  <c r="B177" l="1"/>
  <c r="C177" s="1"/>
  <c r="D177" s="1"/>
  <c r="B178" l="1"/>
  <c r="C178" s="1"/>
  <c r="D178" s="1"/>
  <c r="B179" l="1"/>
  <c r="C179" s="1"/>
  <c r="D179" s="1"/>
  <c r="B180" l="1"/>
  <c r="C180" s="1"/>
  <c r="D180" s="1"/>
  <c r="B181" l="1"/>
  <c r="C181" s="1"/>
  <c r="D181" s="1"/>
  <c r="B182" l="1"/>
  <c r="C182" s="1"/>
  <c r="D182" s="1"/>
  <c r="B183" l="1"/>
  <c r="C183" s="1"/>
  <c r="D183" s="1"/>
  <c r="B184" l="1"/>
  <c r="C184" s="1"/>
  <c r="D184" s="1"/>
  <c r="B185" l="1"/>
  <c r="C185" s="1"/>
  <c r="D185" s="1"/>
  <c r="B186" l="1"/>
  <c r="C186" s="1"/>
  <c r="D186" s="1"/>
  <c r="B187" l="1"/>
  <c r="C187" s="1"/>
  <c r="D187" s="1"/>
  <c r="B188" l="1"/>
  <c r="C188" s="1"/>
  <c r="D188" s="1"/>
  <c r="B189" l="1"/>
  <c r="C189" s="1"/>
  <c r="D189" s="1"/>
  <c r="B190" l="1"/>
  <c r="C190" s="1"/>
  <c r="D190" s="1"/>
  <c r="B191" l="1"/>
  <c r="C191" s="1"/>
  <c r="D191" s="1"/>
  <c r="B192" l="1"/>
  <c r="C192" s="1"/>
  <c r="D192" s="1"/>
  <c r="B193" l="1"/>
  <c r="C193" s="1"/>
  <c r="D193" s="1"/>
  <c r="B194" l="1"/>
  <c r="C194" s="1"/>
  <c r="D194" s="1"/>
  <c r="B195" l="1"/>
  <c r="C195" s="1"/>
  <c r="D195" s="1"/>
  <c r="B196" l="1"/>
  <c r="C196" s="1"/>
  <c r="D196" s="1"/>
  <c r="B197" l="1"/>
  <c r="C197" s="1"/>
  <c r="D197" s="1"/>
  <c r="B198" l="1"/>
  <c r="C198" s="1"/>
  <c r="D198" s="1"/>
  <c r="B199" l="1"/>
  <c r="C199" s="1"/>
  <c r="D199" s="1"/>
  <c r="B200" l="1"/>
  <c r="C200" s="1"/>
  <c r="D200" s="1"/>
  <c r="B201" l="1"/>
  <c r="C201" s="1"/>
  <c r="D201" s="1"/>
  <c r="B202" l="1"/>
  <c r="C202" s="1"/>
  <c r="D202" s="1"/>
  <c r="D203" l="1"/>
  <c r="B203"/>
  <c r="C203" s="1"/>
  <c r="B204" l="1"/>
  <c r="C204" s="1"/>
  <c r="D204" s="1"/>
  <c r="B205" l="1"/>
  <c r="C205" s="1"/>
  <c r="D205" s="1"/>
  <c r="B206" l="1"/>
  <c r="C206" s="1"/>
  <c r="D206" s="1"/>
  <c r="B207" l="1"/>
  <c r="C207" s="1"/>
  <c r="D207" s="1"/>
  <c r="B208" l="1"/>
  <c r="C208" s="1"/>
  <c r="D208" s="1"/>
  <c r="B209" l="1"/>
  <c r="C209" s="1"/>
  <c r="D209" s="1"/>
  <c r="B210" l="1"/>
  <c r="C210" s="1"/>
  <c r="D210" s="1"/>
  <c r="B211" l="1"/>
  <c r="C211" s="1"/>
  <c r="D211" s="1"/>
  <c r="B212" l="1"/>
  <c r="C212" s="1"/>
  <c r="D212" s="1"/>
  <c r="B213" l="1"/>
  <c r="C213" s="1"/>
  <c r="D213" s="1"/>
  <c r="D214" l="1"/>
  <c r="B214"/>
  <c r="C214" s="1"/>
  <c r="B215" l="1"/>
  <c r="C215" s="1"/>
  <c r="D215" s="1"/>
  <c r="D216" l="1"/>
  <c r="B216"/>
  <c r="C216" s="1"/>
  <c r="B217" l="1"/>
  <c r="C217" s="1"/>
  <c r="D217" s="1"/>
  <c r="B218" l="1"/>
  <c r="C218" s="1"/>
  <c r="D218" s="1"/>
  <c r="B219" l="1"/>
  <c r="C219" s="1"/>
  <c r="D219" s="1"/>
  <c r="B220" l="1"/>
  <c r="C220" s="1"/>
  <c r="D220" s="1"/>
  <c r="B221" l="1"/>
  <c r="C221" s="1"/>
  <c r="D221" s="1"/>
  <c r="B222" l="1"/>
  <c r="C222" s="1"/>
  <c r="D222" s="1"/>
  <c r="B223" l="1"/>
  <c r="C223" s="1"/>
  <c r="D223" s="1"/>
  <c r="B224" l="1"/>
  <c r="C224" s="1"/>
  <c r="D224" s="1"/>
  <c r="B225" l="1"/>
  <c r="C225" s="1"/>
  <c r="D225" s="1"/>
  <c r="D226" l="1"/>
  <c r="B226"/>
  <c r="C226" s="1"/>
  <c r="D227" l="1"/>
  <c r="B227"/>
  <c r="C227" s="1"/>
  <c r="B228" l="1"/>
  <c r="C228" s="1"/>
  <c r="D228" s="1"/>
  <c r="B229" l="1"/>
  <c r="C229" s="1"/>
  <c r="D229" s="1"/>
  <c r="B230" l="1"/>
  <c r="C230" s="1"/>
  <c r="D230" s="1"/>
  <c r="B231" l="1"/>
  <c r="C231" s="1"/>
  <c r="D231" s="1"/>
  <c r="B232" l="1"/>
  <c r="C232" s="1"/>
  <c r="D232" s="1"/>
  <c r="B233" l="1"/>
  <c r="C233" s="1"/>
  <c r="D233" s="1"/>
  <c r="B234" l="1"/>
  <c r="C234" s="1"/>
  <c r="D234" s="1"/>
  <c r="B235" l="1"/>
  <c r="C235" s="1"/>
  <c r="D235" s="1"/>
  <c r="B236" l="1"/>
  <c r="C236" s="1"/>
  <c r="D236" s="1"/>
  <c r="B237" l="1"/>
  <c r="C237" s="1"/>
  <c r="D237" s="1"/>
  <c r="D238" l="1"/>
  <c r="B238"/>
  <c r="C238" s="1"/>
  <c r="D239" l="1"/>
  <c r="B239"/>
  <c r="C239" s="1"/>
  <c r="B240" l="1"/>
  <c r="C240" s="1"/>
  <c r="D240" s="1"/>
  <c r="B241" l="1"/>
  <c r="C241" s="1"/>
  <c r="D241" s="1"/>
  <c r="B242" l="1"/>
  <c r="C242" s="1"/>
  <c r="D242" s="1"/>
  <c r="B243" l="1"/>
  <c r="C243" s="1"/>
  <c r="D243" s="1"/>
  <c r="B244" l="1"/>
  <c r="C244" s="1"/>
  <c r="D244" s="1"/>
  <c r="D245" l="1"/>
  <c r="B245"/>
  <c r="C245" s="1"/>
  <c r="D246" l="1"/>
  <c r="B246"/>
  <c r="C246" s="1"/>
  <c r="B247" l="1"/>
  <c r="C247" s="1"/>
  <c r="D247" s="1"/>
  <c r="B248" l="1"/>
  <c r="C248" s="1"/>
  <c r="D248" s="1"/>
  <c r="B249" l="1"/>
  <c r="C249" s="1"/>
  <c r="D249" s="1"/>
  <c r="B250" l="1"/>
  <c r="C250" s="1"/>
  <c r="D250" s="1"/>
  <c r="B251" l="1"/>
  <c r="C251" s="1"/>
  <c r="D251" s="1"/>
  <c r="B252" l="1"/>
  <c r="C252" s="1"/>
  <c r="D252" s="1"/>
  <c r="B253" l="1"/>
  <c r="C253" s="1"/>
  <c r="D253" s="1"/>
  <c r="B254" l="1"/>
  <c r="C254" s="1"/>
  <c r="D254" s="1"/>
  <c r="B255" l="1"/>
  <c r="C255" s="1"/>
  <c r="D255" s="1"/>
  <c r="B256" l="1"/>
  <c r="C256" s="1"/>
  <c r="D256" s="1"/>
  <c r="B257" l="1"/>
  <c r="C257" s="1"/>
  <c r="D257" s="1"/>
  <c r="B258" l="1"/>
  <c r="C258" s="1"/>
  <c r="D258" s="1"/>
  <c r="B259" l="1"/>
  <c r="C259" s="1"/>
  <c r="D259" s="1"/>
  <c r="B260" l="1"/>
  <c r="C260" s="1"/>
  <c r="D260" s="1"/>
  <c r="B261" l="1"/>
  <c r="C261" s="1"/>
  <c r="D261" s="1"/>
  <c r="B262" l="1"/>
  <c r="C262" s="1"/>
  <c r="D262" s="1"/>
  <c r="B263" l="1"/>
  <c r="C263" s="1"/>
  <c r="D263" s="1"/>
  <c r="B264" l="1"/>
  <c r="C264" s="1"/>
  <c r="D264" s="1"/>
  <c r="B265" l="1"/>
  <c r="C265" s="1"/>
  <c r="D265" s="1"/>
  <c r="B266" l="1"/>
  <c r="C266" s="1"/>
  <c r="D266" s="1"/>
  <c r="B267" l="1"/>
  <c r="C267" s="1"/>
  <c r="D267" s="1"/>
  <c r="D268" l="1"/>
  <c r="B268"/>
  <c r="C268" s="1"/>
  <c r="B269" l="1"/>
  <c r="C269" s="1"/>
  <c r="D269" s="1"/>
  <c r="B270" l="1"/>
  <c r="C270" s="1"/>
  <c r="D270" s="1"/>
  <c r="B271" l="1"/>
  <c r="C271" s="1"/>
  <c r="D271" s="1"/>
  <c r="B272" l="1"/>
  <c r="C272" s="1"/>
  <c r="D272" s="1"/>
  <c r="B273" l="1"/>
  <c r="C273" s="1"/>
  <c r="D273" s="1"/>
  <c r="B274" l="1"/>
  <c r="C274" s="1"/>
  <c r="D274" s="1"/>
  <c r="B275" l="1"/>
  <c r="C275" s="1"/>
  <c r="D275" s="1"/>
  <c r="B276" l="1"/>
  <c r="C276" s="1"/>
  <c r="D276" s="1"/>
  <c r="B277" l="1"/>
  <c r="C277" s="1"/>
  <c r="D277" s="1"/>
  <c r="B278" l="1"/>
  <c r="C278" s="1"/>
  <c r="D278" s="1"/>
  <c r="B279" l="1"/>
  <c r="C279" s="1"/>
  <c r="D279" s="1"/>
  <c r="B280" l="1"/>
  <c r="C280" s="1"/>
  <c r="D280" s="1"/>
  <c r="B281" l="1"/>
  <c r="C281" s="1"/>
  <c r="D281" s="1"/>
  <c r="B282" l="1"/>
  <c r="C282" s="1"/>
  <c r="D282" s="1"/>
  <c r="B283" l="1"/>
  <c r="C283" s="1"/>
  <c r="D283" s="1"/>
  <c r="B284" l="1"/>
  <c r="C284" s="1"/>
  <c r="D284" s="1"/>
  <c r="B285" l="1"/>
  <c r="C285" s="1"/>
  <c r="D285" s="1"/>
  <c r="B286" l="1"/>
  <c r="C286" s="1"/>
  <c r="D286" s="1"/>
  <c r="B287" l="1"/>
  <c r="C287" s="1"/>
  <c r="D287" s="1"/>
  <c r="B288" l="1"/>
  <c r="C288" s="1"/>
  <c r="D288" s="1"/>
  <c r="B289" l="1"/>
  <c r="C289" s="1"/>
  <c r="D289" s="1"/>
  <c r="B290" l="1"/>
  <c r="C290" s="1"/>
  <c r="D290" s="1"/>
  <c r="B291" l="1"/>
  <c r="C291" s="1"/>
  <c r="D291" s="1"/>
  <c r="B292" l="1"/>
  <c r="C292" s="1"/>
  <c r="D292" s="1"/>
  <c r="B293" l="1"/>
  <c r="C293" s="1"/>
  <c r="D293" s="1"/>
  <c r="B294" l="1"/>
  <c r="C294" s="1"/>
  <c r="D294" s="1"/>
  <c r="B295" l="1"/>
  <c r="C295" s="1"/>
  <c r="D295" s="1"/>
  <c r="B296" l="1"/>
  <c r="C296" s="1"/>
  <c r="D296" s="1"/>
  <c r="B297" l="1"/>
  <c r="C297" s="1"/>
  <c r="D297" s="1"/>
  <c r="B298" l="1"/>
  <c r="C298" s="1"/>
  <c r="D298" s="1"/>
  <c r="B299" l="1"/>
  <c r="C299" s="1"/>
  <c r="D299" s="1"/>
  <c r="B300" l="1"/>
  <c r="C300" s="1"/>
  <c r="D300" s="1"/>
  <c r="B301" l="1"/>
  <c r="C301" s="1"/>
  <c r="D301" s="1"/>
  <c r="B302" l="1"/>
  <c r="C302" s="1"/>
  <c r="D302" s="1"/>
  <c r="B303" l="1"/>
  <c r="C303" s="1"/>
  <c r="D303" s="1"/>
  <c r="B304" l="1"/>
  <c r="C304" s="1"/>
  <c r="D304" s="1"/>
  <c r="B305" l="1"/>
  <c r="C305" s="1"/>
  <c r="D305" s="1"/>
  <c r="B306" l="1"/>
  <c r="C306" s="1"/>
  <c r="D306" s="1"/>
  <c r="B307" l="1"/>
  <c r="C307" s="1"/>
  <c r="D307" s="1"/>
  <c r="D308" l="1"/>
  <c r="B308"/>
  <c r="C308" s="1"/>
  <c r="D309" l="1"/>
  <c r="B309"/>
  <c r="C309" s="1"/>
  <c r="D310" l="1"/>
  <c r="B310"/>
  <c r="C310" s="1"/>
</calcChain>
</file>

<file path=xl/sharedStrings.xml><?xml version="1.0" encoding="utf-8"?>
<sst xmlns="http://schemas.openxmlformats.org/spreadsheetml/2006/main" count="29" uniqueCount="22">
  <si>
    <t>CALCUL DE MENSUALITES DE PRET</t>
  </si>
  <si>
    <t>Consultez votre banquier pour connaître les mensualités exactes</t>
  </si>
  <si>
    <t>Les résultats ci-dessous ne donnent qu'un ordre de grandeur des remboursements</t>
  </si>
  <si>
    <t>Modifiez la durée du prêt et les taux pour recalculer le tableau ci-dessous.</t>
  </si>
  <si>
    <t>MONTANT</t>
  </si>
  <si>
    <t>TAUX</t>
  </si>
  <si>
    <t>H1</t>
  </si>
  <si>
    <t>H2</t>
  </si>
  <si>
    <t>H3</t>
  </si>
  <si>
    <t>Durée du prêt en années :</t>
  </si>
  <si>
    <t>TABLEAU D'AMORTISSEMENT</t>
  </si>
  <si>
    <t>Somme empruntée</t>
  </si>
  <si>
    <t>Nombre de mois</t>
  </si>
  <si>
    <t>Taux annuel</t>
  </si>
  <si>
    <t>Mensualité</t>
  </si>
  <si>
    <t>mois</t>
  </si>
  <si>
    <t>intérêts versés</t>
  </si>
  <si>
    <t>capital remboursé</t>
  </si>
  <si>
    <t>capital restant dû</t>
  </si>
  <si>
    <t>mensualité</t>
  </si>
  <si>
    <t>Taux mensuel</t>
  </si>
  <si>
    <t>CALCUL DU TAUX D'UN EMPRUNT</t>
  </si>
</sst>
</file>

<file path=xl/styles.xml><?xml version="1.0" encoding="utf-8"?>
<styleSheet xmlns="http://schemas.openxmlformats.org/spreadsheetml/2006/main">
  <numFmts count="5">
    <numFmt numFmtId="43" formatCode="_-* #,##0.00\ _€_-;\-* #,##0.00\ _€_-;_-* &quot;-&quot;??\ _€_-;_-@_-"/>
    <numFmt numFmtId="164" formatCode="#,##0\ &quot;F&quot;"/>
    <numFmt numFmtId="165" formatCode="#,##0\ &quot;€&quot;"/>
    <numFmt numFmtId="166" formatCode="#,##0.00_ ;\-#,##0.00\ "/>
    <numFmt numFmtId="168" formatCode="0.000%"/>
  </numFmts>
  <fonts count="7">
    <font>
      <sz val="11"/>
      <color theme="1"/>
      <name val="Arial Narrow"/>
      <family val="2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indexed="10"/>
      <name val="Arial Narrow"/>
      <family val="2"/>
    </font>
    <font>
      <sz val="12"/>
      <name val="Arial Narrow"/>
      <family val="2"/>
    </font>
    <font>
      <b/>
      <u/>
      <sz val="14"/>
      <name val="Arial Narrow"/>
      <family val="2"/>
    </font>
    <font>
      <b/>
      <sz val="10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1" fontId="3" fillId="0" borderId="0" xfId="0" applyNumberFormat="1" applyFont="1" applyBorder="1"/>
    <xf numFmtId="1" fontId="4" fillId="0" borderId="0" xfId="0" applyNumberFormat="1" applyFont="1" applyBorder="1"/>
    <xf numFmtId="1" fontId="2" fillId="0" borderId="0" xfId="0" applyNumberFormat="1" applyFont="1" applyBorder="1"/>
    <xf numFmtId="0" fontId="2" fillId="2" borderId="0" xfId="0" applyFont="1" applyFill="1" applyBorder="1" applyProtection="1">
      <protection locked="0"/>
    </xf>
    <xf numFmtId="1" fontId="2" fillId="2" borderId="0" xfId="0" applyNumberFormat="1" applyFont="1" applyFill="1" applyBorder="1" applyProtection="1">
      <protection locked="0"/>
    </xf>
    <xf numFmtId="0" fontId="2" fillId="0" borderId="0" xfId="0" applyFont="1" applyBorder="1"/>
    <xf numFmtId="0" fontId="2" fillId="2" borderId="1" xfId="0" applyFont="1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164" fontId="2" fillId="2" borderId="3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Protection="1">
      <protection locked="0"/>
    </xf>
    <xf numFmtId="0" fontId="2" fillId="2" borderId="5" xfId="0" applyFont="1" applyFill="1" applyBorder="1" applyProtection="1">
      <protection locked="0"/>
    </xf>
    <xf numFmtId="165" fontId="4" fillId="2" borderId="6" xfId="0" applyNumberFormat="1" applyFont="1" applyFill="1" applyBorder="1" applyProtection="1">
      <protection locked="0"/>
    </xf>
    <xf numFmtId="165" fontId="2" fillId="2" borderId="6" xfId="0" applyNumberFormat="1" applyFont="1" applyFill="1" applyBorder="1" applyProtection="1">
      <protection locked="0"/>
    </xf>
    <xf numFmtId="165" fontId="2" fillId="3" borderId="9" xfId="0" applyNumberFormat="1" applyFont="1" applyFill="1" applyBorder="1"/>
    <xf numFmtId="165" fontId="4" fillId="3" borderId="9" xfId="0" applyNumberFormat="1" applyFont="1" applyFill="1" applyBorder="1"/>
    <xf numFmtId="1" fontId="5" fillId="0" borderId="0" xfId="0" applyNumberFormat="1" applyFont="1" applyBorder="1"/>
    <xf numFmtId="10" fontId="2" fillId="2" borderId="7" xfId="2" applyNumberFormat="1" applyFont="1" applyFill="1" applyBorder="1" applyAlignment="1" applyProtection="1">
      <alignment horizontal="center"/>
      <protection locked="0"/>
    </xf>
    <xf numFmtId="10" fontId="2" fillId="2" borderId="8" xfId="2" applyNumberFormat="1" applyFont="1" applyFill="1" applyBorder="1" applyAlignment="1" applyProtection="1">
      <alignment horizontal="center"/>
      <protection locked="0"/>
    </xf>
    <xf numFmtId="10" fontId="4" fillId="2" borderId="7" xfId="2" applyNumberFormat="1" applyFont="1" applyFill="1" applyBorder="1" applyAlignment="1" applyProtection="1">
      <alignment horizontal="center"/>
      <protection locked="0"/>
    </xf>
    <xf numFmtId="10" fontId="4" fillId="2" borderId="8" xfId="2" applyNumberFormat="1" applyFont="1" applyFill="1" applyBorder="1" applyAlignment="1" applyProtection="1">
      <alignment horizontal="center"/>
      <protection locked="0"/>
    </xf>
    <xf numFmtId="0" fontId="0" fillId="0" borderId="0" xfId="0" applyBorder="1" applyAlignment="1">
      <alignment vertical="center"/>
    </xf>
    <xf numFmtId="1" fontId="0" fillId="0" borderId="0" xfId="0" applyNumberFormat="1" applyBorder="1" applyAlignment="1">
      <alignment vertical="center"/>
    </xf>
    <xf numFmtId="0" fontId="0" fillId="0" borderId="0" xfId="0" applyAlignment="1">
      <alignment vertical="center"/>
    </xf>
    <xf numFmtId="0" fontId="0" fillId="2" borderId="9" xfId="0" applyFill="1" applyBorder="1" applyAlignment="1">
      <alignment vertical="center"/>
    </xf>
    <xf numFmtId="3" fontId="0" fillId="2" borderId="9" xfId="0" applyNumberFormat="1" applyFill="1" applyBorder="1" applyAlignment="1" applyProtection="1">
      <alignment vertical="center"/>
      <protection locked="0"/>
    </xf>
    <xf numFmtId="0" fontId="0" fillId="2" borderId="9" xfId="0" applyFill="1" applyBorder="1" applyAlignment="1" applyProtection="1">
      <alignment vertical="center"/>
      <protection locked="0"/>
    </xf>
    <xf numFmtId="168" fontId="0" fillId="2" borderId="9" xfId="0" applyNumberFormat="1" applyFill="1" applyBorder="1" applyAlignment="1" applyProtection="1">
      <alignment vertical="center"/>
      <protection locked="0"/>
    </xf>
    <xf numFmtId="10" fontId="0" fillId="0" borderId="0" xfId="0" applyNumberFormat="1" applyAlignment="1">
      <alignment vertical="center"/>
    </xf>
    <xf numFmtId="0" fontId="0" fillId="3" borderId="9" xfId="0" applyFill="1" applyBorder="1" applyAlignment="1">
      <alignment vertical="center"/>
    </xf>
    <xf numFmtId="4" fontId="0" fillId="3" borderId="9" xfId="0" applyNumberFormat="1" applyFill="1" applyBorder="1" applyAlignment="1">
      <alignment vertical="center"/>
    </xf>
    <xf numFmtId="0" fontId="6" fillId="2" borderId="9" xfId="0" applyFont="1" applyFill="1" applyBorder="1" applyAlignment="1">
      <alignment horizontal="center" vertical="center" wrapText="1"/>
    </xf>
    <xf numFmtId="1" fontId="0" fillId="3" borderId="9" xfId="0" applyNumberFormat="1" applyFill="1" applyBorder="1" applyAlignment="1">
      <alignment horizontal="center" vertical="center" wrapText="1"/>
    </xf>
    <xf numFmtId="1" fontId="0" fillId="3" borderId="9" xfId="0" applyNumberFormat="1" applyFill="1" applyBorder="1" applyAlignment="1">
      <alignment horizontal="center" vertical="center"/>
    </xf>
    <xf numFmtId="43" fontId="0" fillId="3" borderId="9" xfId="1" applyFont="1" applyFill="1" applyBorder="1" applyAlignment="1">
      <alignment vertical="center" wrapText="1"/>
    </xf>
    <xf numFmtId="43" fontId="0" fillId="3" borderId="9" xfId="1" applyFont="1" applyFill="1" applyBorder="1" applyAlignment="1">
      <alignment vertical="center"/>
    </xf>
    <xf numFmtId="1" fontId="5" fillId="0" borderId="0" xfId="0" applyNumberFormat="1" applyFont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7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166" fontId="0" fillId="2" borderId="9" xfId="1" applyNumberFormat="1" applyFont="1" applyFill="1" applyBorder="1" applyAlignment="1" applyProtection="1">
      <alignment vertical="center"/>
      <protection locked="0"/>
    </xf>
    <xf numFmtId="43" fontId="0" fillId="4" borderId="9" xfId="1" applyFont="1" applyFill="1" applyBorder="1" applyAlignment="1">
      <alignment vertical="center"/>
    </xf>
    <xf numFmtId="168" fontId="0" fillId="4" borderId="9" xfId="0" applyNumberFormat="1" applyFill="1" applyBorder="1" applyAlignment="1" applyProtection="1">
      <alignment vertical="center"/>
      <protection locked="0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9" defaultPivotStyle="PivotStyleLight16"/>
  <colors>
    <mruColors>
      <color rgb="FFCCFFCC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8</xdr:row>
      <xdr:rowOff>9525</xdr:rowOff>
    </xdr:from>
    <xdr:to>
      <xdr:col>2</xdr:col>
      <xdr:colOff>0</xdr:colOff>
      <xdr:row>9</xdr:row>
      <xdr:rowOff>190500</xdr:rowOff>
    </xdr:to>
    <xdr:cxnSp macro="">
      <xdr:nvCxnSpPr>
        <xdr:cNvPr id="3" name="Connecteur droit 2"/>
        <xdr:cNvCxnSpPr/>
      </xdr:nvCxnSpPr>
      <xdr:spPr>
        <a:xfrm flipH="1" flipV="1">
          <a:off x="9525" y="1638300"/>
          <a:ext cx="1514475" cy="381000"/>
        </a:xfrm>
        <a:prstGeom prst="line">
          <a:avLst/>
        </a:prstGeom>
        <a:ln w="12700" cmpd="sng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7"/>
  <sheetViews>
    <sheetView tabSelected="1" workbookViewId="0">
      <selection activeCell="A3" sqref="A3"/>
    </sheetView>
  </sheetViews>
  <sheetFormatPr baseColWidth="10" defaultRowHeight="15.75"/>
  <cols>
    <col min="1" max="16384" width="11.42578125" style="1"/>
  </cols>
  <sheetData>
    <row r="1" spans="1:8" ht="18">
      <c r="A1" s="17" t="s">
        <v>0</v>
      </c>
    </row>
    <row r="2" spans="1:8">
      <c r="A2" s="2" t="s">
        <v>2</v>
      </c>
    </row>
    <row r="3" spans="1:8">
      <c r="A3" s="2" t="s">
        <v>1</v>
      </c>
    </row>
    <row r="4" spans="1:8">
      <c r="A4" s="3" t="s">
        <v>3</v>
      </c>
    </row>
    <row r="6" spans="1:8">
      <c r="G6" s="4"/>
      <c r="H6" s="4"/>
    </row>
    <row r="7" spans="1:8">
      <c r="A7" s="5" t="s">
        <v>9</v>
      </c>
      <c r="B7" s="5"/>
      <c r="C7" s="6">
        <v>25</v>
      </c>
      <c r="D7" s="4"/>
      <c r="E7" s="4"/>
      <c r="F7" s="6">
        <v>30</v>
      </c>
      <c r="G7" s="4"/>
      <c r="H7" s="4"/>
    </row>
    <row r="8" spans="1:8">
      <c r="A8" s="7"/>
      <c r="B8" s="7"/>
      <c r="C8" s="4"/>
      <c r="D8" s="4"/>
      <c r="E8" s="4"/>
      <c r="F8" s="4"/>
      <c r="G8" s="4"/>
      <c r="H8" s="4"/>
    </row>
    <row r="9" spans="1:8">
      <c r="A9" s="8"/>
      <c r="B9" s="9" t="s">
        <v>4</v>
      </c>
      <c r="C9" s="10" t="s">
        <v>6</v>
      </c>
      <c r="D9" s="10" t="s">
        <v>7</v>
      </c>
      <c r="E9" s="10" t="s">
        <v>8</v>
      </c>
      <c r="F9" s="10" t="s">
        <v>6</v>
      </c>
      <c r="G9" s="10" t="s">
        <v>7</v>
      </c>
      <c r="H9" s="10" t="s">
        <v>8</v>
      </c>
    </row>
    <row r="10" spans="1:8">
      <c r="A10" s="11" t="s">
        <v>5</v>
      </c>
      <c r="B10" s="12"/>
      <c r="C10" s="13">
        <v>450000</v>
      </c>
      <c r="D10" s="14">
        <f>+C10+50000</f>
        <v>500000</v>
      </c>
      <c r="E10" s="14">
        <f>+D10+50000</f>
        <v>550000</v>
      </c>
      <c r="F10" s="13">
        <f>+C10</f>
        <v>450000</v>
      </c>
      <c r="G10" s="14">
        <f>+D10</f>
        <v>500000</v>
      </c>
      <c r="H10" s="14">
        <f>+E10</f>
        <v>550000</v>
      </c>
    </row>
    <row r="11" spans="1:8">
      <c r="A11" s="18">
        <v>2.5000000000000001E-2</v>
      </c>
      <c r="B11" s="19"/>
      <c r="C11" s="15">
        <f>-PMT($A11/12,$C$7*12,C$10)</f>
        <v>2018.7753033447025</v>
      </c>
      <c r="D11" s="15">
        <f>-PMT($A11/12,$C$7*12,D$10)</f>
        <v>2243.0836703830028</v>
      </c>
      <c r="E11" s="15">
        <f>-PMT($A11/12,$C$7*12,E$10)</f>
        <v>2467.392037421303</v>
      </c>
      <c r="F11" s="15">
        <f>-PMT($A11/12,$F$7*12,F$10)</f>
        <v>1778.0440446797218</v>
      </c>
      <c r="G11" s="15">
        <f>-PMT($A11/12,$F$7*12,G$10)</f>
        <v>1975.6044940885797</v>
      </c>
      <c r="H11" s="15">
        <f>-PMT($A11/12,$F$7*12,H$10)</f>
        <v>2173.1649434974374</v>
      </c>
    </row>
    <row r="12" spans="1:8">
      <c r="A12" s="18">
        <v>0.03</v>
      </c>
      <c r="B12" s="19"/>
      <c r="C12" s="15">
        <f>-PMT($A12/12,$C$7*12,C$10)</f>
        <v>2133.9509123595544</v>
      </c>
      <c r="D12" s="15">
        <f>-PMT($A12/12,$C$7*12,D$10)</f>
        <v>2371.0565692883938</v>
      </c>
      <c r="E12" s="15">
        <f>-PMT($A12/12,$C$7*12,E$10)</f>
        <v>2608.1622262172332</v>
      </c>
      <c r="F12" s="15">
        <f>-PMT($A12/12,$F$7*12,F$10)</f>
        <v>1897.2181517825479</v>
      </c>
      <c r="G12" s="15">
        <f>-PMT($A12/12,$F$7*12,G$10)</f>
        <v>2108.0201686472756</v>
      </c>
      <c r="H12" s="15">
        <f>-PMT($A12/12,$F$7*12,H$10)</f>
        <v>2318.8221855120028</v>
      </c>
    </row>
    <row r="13" spans="1:8">
      <c r="A13" s="18">
        <v>0.04</v>
      </c>
      <c r="B13" s="19"/>
      <c r="C13" s="15">
        <f>-PMT($A13/12,$C$7*12,C$10)</f>
        <v>2375.2657813399601</v>
      </c>
      <c r="D13" s="15">
        <f>-PMT($A13/12,$C$7*12,D$10)</f>
        <v>2639.1842014888448</v>
      </c>
      <c r="E13" s="15">
        <f>-PMT($A13/12,$C$7*12,E$10)</f>
        <v>2903.102621637729</v>
      </c>
      <c r="F13" s="15">
        <f>-PMT($A13/12,$F$7*12,F$10)</f>
        <v>2148.3688295945381</v>
      </c>
      <c r="G13" s="15">
        <f>-PMT($A13/12,$F$7*12,G$10)</f>
        <v>2387.076477327264</v>
      </c>
      <c r="H13" s="15">
        <f>-PMT($A13/12,$F$7*12,H$10)</f>
        <v>2625.7841250599909</v>
      </c>
    </row>
    <row r="14" spans="1:8">
      <c r="A14" s="20">
        <v>4.2999999999999997E-2</v>
      </c>
      <c r="B14" s="21"/>
      <c r="C14" s="16">
        <f>-PMT($A14/12,$C$7*12,C$10)</f>
        <v>2450.437240946193</v>
      </c>
      <c r="D14" s="15">
        <f>-PMT($A14/12,$C$7*12,D$10)</f>
        <v>2722.70804549577</v>
      </c>
      <c r="E14" s="15">
        <f>-PMT($A14/12,$C$7*12,E$10)</f>
        <v>2994.9788500453469</v>
      </c>
      <c r="F14" s="15">
        <f>-PMT($A14/12,$F$7*12,F$10)</f>
        <v>2226.9214882798492</v>
      </c>
      <c r="G14" s="15">
        <f>-PMT($A14/12,$F$7*12,G$10)</f>
        <v>2474.3572091998321</v>
      </c>
      <c r="H14" s="15">
        <f>-PMT($A14/12,$F$7*12,H$10)</f>
        <v>2721.7929301198155</v>
      </c>
    </row>
    <row r="15" spans="1:8">
      <c r="A15" s="18">
        <v>4.3999999999999997E-2</v>
      </c>
      <c r="B15" s="19"/>
      <c r="C15" s="15">
        <f>-PMT($A15/12,$C$7*12,C$10)</f>
        <v>2475.7727307264008</v>
      </c>
      <c r="D15" s="15">
        <f>-PMT($A15/12,$C$7*12,D$10)</f>
        <v>2750.8585896960008</v>
      </c>
      <c r="E15" s="15">
        <f>-PMT($A15/12,$C$7*12,E$10)</f>
        <v>3025.9444486656012</v>
      </c>
      <c r="F15" s="15">
        <f>-PMT($A15/12,$F$7*12,F$10)</f>
        <v>2253.424095897547</v>
      </c>
      <c r="G15" s="15">
        <f>-PMT($A15/12,$F$7*12,G$10)</f>
        <v>2503.8045509972744</v>
      </c>
      <c r="H15" s="15">
        <f>-PMT($A15/12,$F$7*12,H$10)</f>
        <v>2754.1850060970019</v>
      </c>
    </row>
    <row r="16" spans="1:8">
      <c r="A16" s="18">
        <v>4.4999999999999998E-2</v>
      </c>
      <c r="B16" s="19"/>
      <c r="C16" s="15">
        <f>-PMT($A16/12,$C$7*12,C$10)</f>
        <v>2501.2461508289784</v>
      </c>
      <c r="D16" s="15">
        <f>-PMT($A16/12,$C$7*12,D$10)</f>
        <v>2779.162389809976</v>
      </c>
      <c r="E16" s="15">
        <f>-PMT($A16/12,$C$7*12,E$10)</f>
        <v>3057.0786287909732</v>
      </c>
      <c r="F16" s="15">
        <f>-PMT($A16/12,$F$7*12,F$10)</f>
        <v>2280.0838942164851</v>
      </c>
      <c r="G16" s="15">
        <f>-PMT($A16/12,$F$7*12,G$10)</f>
        <v>2533.4265491294282</v>
      </c>
      <c r="H16" s="15">
        <f>-PMT($A16/12,$F$7*12,H$10)</f>
        <v>2786.7692040423708</v>
      </c>
    </row>
    <row r="17" spans="1:8">
      <c r="A17" s="18">
        <v>0.05</v>
      </c>
      <c r="B17" s="19"/>
      <c r="C17" s="15">
        <f>-PMT($A17/12,$C$7*12,C$10)</f>
        <v>2630.6551867859012</v>
      </c>
      <c r="D17" s="15">
        <f>-PMT($A17/12,$C$7*12,D$10)</f>
        <v>2922.95020753989</v>
      </c>
      <c r="E17" s="15">
        <f>-PMT($A17/12,$C$7*12,E$10)</f>
        <v>3215.2452282938789</v>
      </c>
      <c r="F17" s="15">
        <f>-PMT($A17/12,$F$7*12,F$10)</f>
        <v>2415.6973035546216</v>
      </c>
      <c r="G17" s="15">
        <f>-PMT($A17/12,$F$7*12,G$10)</f>
        <v>2684.108115060691</v>
      </c>
      <c r="H17" s="15">
        <f>-PMT($A17/12,$F$7*12,H$10)</f>
        <v>2952.5189265667595</v>
      </c>
    </row>
  </sheetData>
  <mergeCells count="7">
    <mergeCell ref="A17:B17"/>
    <mergeCell ref="A11:B11"/>
    <mergeCell ref="A12:B12"/>
    <mergeCell ref="A13:B13"/>
    <mergeCell ref="A14:B14"/>
    <mergeCell ref="A15:B15"/>
    <mergeCell ref="A16:B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10"/>
  <sheetViews>
    <sheetView workbookViewId="0">
      <selection activeCell="A5" sqref="A5:B5"/>
    </sheetView>
  </sheetViews>
  <sheetFormatPr baseColWidth="10" defaultRowHeight="16.5"/>
  <cols>
    <col min="2" max="5" width="14.140625" customWidth="1"/>
  </cols>
  <sheetData>
    <row r="1" spans="1:5" ht="18">
      <c r="A1" s="37" t="s">
        <v>10</v>
      </c>
      <c r="B1" s="22"/>
      <c r="C1" s="23"/>
      <c r="D1" s="23"/>
      <c r="E1" s="23"/>
    </row>
    <row r="2" spans="1:5">
      <c r="A2" s="24"/>
      <c r="B2" s="24"/>
      <c r="C2" s="24"/>
      <c r="D2" s="24"/>
      <c r="E2" s="24"/>
    </row>
    <row r="3" spans="1:5">
      <c r="A3" s="25" t="s">
        <v>11</v>
      </c>
      <c r="B3" s="25"/>
      <c r="C3" s="26">
        <v>3000000</v>
      </c>
      <c r="D3" s="24"/>
      <c r="E3" s="24"/>
    </row>
    <row r="4" spans="1:5">
      <c r="A4" s="25" t="s">
        <v>12</v>
      </c>
      <c r="B4" s="25"/>
      <c r="C4" s="27">
        <v>300</v>
      </c>
      <c r="D4" s="24"/>
      <c r="E4" s="24"/>
    </row>
    <row r="5" spans="1:5">
      <c r="A5" s="25" t="s">
        <v>13</v>
      </c>
      <c r="B5" s="25"/>
      <c r="C5" s="28">
        <v>4.4999999999999998E-2</v>
      </c>
      <c r="D5" s="24"/>
      <c r="E5" s="24"/>
    </row>
    <row r="6" spans="1:5">
      <c r="A6" s="24"/>
      <c r="B6" s="24"/>
      <c r="C6" s="29"/>
      <c r="D6" s="24"/>
      <c r="E6" s="24"/>
    </row>
    <row r="7" spans="1:5">
      <c r="A7" s="30" t="s">
        <v>14</v>
      </c>
      <c r="B7" s="30"/>
      <c r="C7" s="31">
        <f>-PMT(taux/12,nb_mois,somme)</f>
        <v>16674.974338859854</v>
      </c>
      <c r="D7" s="24"/>
      <c r="E7" s="24"/>
    </row>
    <row r="8" spans="1:5">
      <c r="A8" s="24"/>
      <c r="B8" s="24"/>
      <c r="C8" s="24"/>
      <c r="D8" s="24"/>
      <c r="E8" s="24"/>
    </row>
    <row r="9" spans="1:5" ht="25.5">
      <c r="A9" s="32" t="s">
        <v>15</v>
      </c>
      <c r="B9" s="32" t="s">
        <v>16</v>
      </c>
      <c r="C9" s="32" t="s">
        <v>17</v>
      </c>
      <c r="D9" s="32" t="s">
        <v>18</v>
      </c>
      <c r="E9" s="32" t="s">
        <v>19</v>
      </c>
    </row>
    <row r="10" spans="1:5">
      <c r="A10" s="33">
        <v>0</v>
      </c>
      <c r="B10" s="35"/>
      <c r="C10" s="35"/>
      <c r="D10" s="36">
        <f>somme</f>
        <v>3000000</v>
      </c>
      <c r="E10" s="35"/>
    </row>
    <row r="11" spans="1:5">
      <c r="A11" s="34">
        <v>1</v>
      </c>
      <c r="B11" s="36">
        <f>IF(A11&lt;=nb_mois,D10*taux/12," ")</f>
        <v>11250</v>
      </c>
      <c r="C11" s="36">
        <f>IF(A11&lt;=nb_mois,+E11-B11," ")</f>
        <v>5424.9743388598545</v>
      </c>
      <c r="D11" s="36">
        <f>IF(A11&lt;=nb_mois,+D10-C11," ")</f>
        <v>2994575.0256611402</v>
      </c>
      <c r="E11" s="36">
        <f>IF(A11&lt;=nb_mois,mensualite," ")</f>
        <v>16674.974338859854</v>
      </c>
    </row>
    <row r="12" spans="1:5">
      <c r="A12" s="34">
        <v>2</v>
      </c>
      <c r="B12" s="36">
        <f t="shared" ref="B12:B19" si="0">IF(A12&lt;=nb_mois,D11*taux/12," ")</f>
        <v>11229.656346229276</v>
      </c>
      <c r="C12" s="36">
        <f t="shared" ref="C12:C19" si="1">IF(A12&lt;=nb_mois,+E12-B12," ")</f>
        <v>5445.3179926305784</v>
      </c>
      <c r="D12" s="36">
        <f t="shared" ref="D12:D19" si="2">IF(A12&lt;=nb_mois,+D11-C12," ")</f>
        <v>2989129.7076685098</v>
      </c>
      <c r="E12" s="36">
        <f t="shared" ref="E12:E19" si="3">IF(A12&lt;=nb_mois,mensualite," ")</f>
        <v>16674.974338859854</v>
      </c>
    </row>
    <row r="13" spans="1:5">
      <c r="A13" s="34">
        <v>3</v>
      </c>
      <c r="B13" s="36">
        <f t="shared" si="0"/>
        <v>11209.236403756911</v>
      </c>
      <c r="C13" s="36">
        <f t="shared" si="1"/>
        <v>5465.7379351029431</v>
      </c>
      <c r="D13" s="36">
        <f t="shared" si="2"/>
        <v>2983663.9697334068</v>
      </c>
      <c r="E13" s="36">
        <f t="shared" si="3"/>
        <v>16674.974338859854</v>
      </c>
    </row>
    <row r="14" spans="1:5">
      <c r="A14" s="34">
        <v>4</v>
      </c>
      <c r="B14" s="36">
        <f t="shared" si="0"/>
        <v>11188.739886500276</v>
      </c>
      <c r="C14" s="36">
        <f t="shared" si="1"/>
        <v>5486.2344523595784</v>
      </c>
      <c r="D14" s="36">
        <f t="shared" si="2"/>
        <v>2978177.7352810474</v>
      </c>
      <c r="E14" s="43">
        <f t="shared" si="3"/>
        <v>16674.974338859854</v>
      </c>
    </row>
    <row r="15" spans="1:5">
      <c r="A15" s="34">
        <v>5</v>
      </c>
      <c r="B15" s="36">
        <f t="shared" si="0"/>
        <v>11168.166507303928</v>
      </c>
      <c r="C15" s="36">
        <f t="shared" si="1"/>
        <v>5506.8078315559269</v>
      </c>
      <c r="D15" s="36">
        <f t="shared" si="2"/>
        <v>2972670.9274494913</v>
      </c>
      <c r="E15" s="36">
        <f t="shared" si="3"/>
        <v>16674.974338859854</v>
      </c>
    </row>
    <row r="16" spans="1:5">
      <c r="A16" s="34">
        <v>6</v>
      </c>
      <c r="B16" s="36">
        <f t="shared" si="0"/>
        <v>11147.515977935591</v>
      </c>
      <c r="C16" s="36">
        <f t="shared" si="1"/>
        <v>5527.4583609242636</v>
      </c>
      <c r="D16" s="36">
        <f t="shared" si="2"/>
        <v>2967143.469088567</v>
      </c>
      <c r="E16" s="36">
        <f t="shared" si="3"/>
        <v>16674.974338859854</v>
      </c>
    </row>
    <row r="17" spans="1:5">
      <c r="A17" s="34">
        <v>7</v>
      </c>
      <c r="B17" s="36">
        <f t="shared" si="0"/>
        <v>11126.788009082125</v>
      </c>
      <c r="C17" s="36">
        <f t="shared" si="1"/>
        <v>5548.186329777729</v>
      </c>
      <c r="D17" s="36">
        <f t="shared" si="2"/>
        <v>2961595.2827587891</v>
      </c>
      <c r="E17" s="36">
        <f t="shared" si="3"/>
        <v>16674.974338859854</v>
      </c>
    </row>
    <row r="18" spans="1:5">
      <c r="A18" s="34">
        <v>8</v>
      </c>
      <c r="B18" s="36">
        <f t="shared" si="0"/>
        <v>11105.98231034546</v>
      </c>
      <c r="C18" s="36">
        <f t="shared" si="1"/>
        <v>5568.9920285143944</v>
      </c>
      <c r="D18" s="36">
        <f t="shared" si="2"/>
        <v>2956026.2907302747</v>
      </c>
      <c r="E18" s="36">
        <f t="shared" si="3"/>
        <v>16674.974338859854</v>
      </c>
    </row>
    <row r="19" spans="1:5">
      <c r="A19" s="34">
        <v>9</v>
      </c>
      <c r="B19" s="36">
        <f t="shared" si="0"/>
        <v>11085.098590238529</v>
      </c>
      <c r="C19" s="36">
        <f t="shared" si="1"/>
        <v>5589.8757486213253</v>
      </c>
      <c r="D19" s="36">
        <f t="shared" si="2"/>
        <v>2950436.4149816534</v>
      </c>
      <c r="E19" s="36">
        <f t="shared" si="3"/>
        <v>16674.974338859854</v>
      </c>
    </row>
    <row r="20" spans="1:5">
      <c r="A20" s="34">
        <v>10</v>
      </c>
      <c r="B20" s="36">
        <f t="shared" ref="B20:B25" si="4">IF(A20&lt;=nb_mois,D19*taux/12," ")</f>
        <v>11064.1365561812</v>
      </c>
      <c r="C20" s="36">
        <f t="shared" ref="C20:C25" si="5">IF(A20&lt;=nb_mois,+E20-B20," ")</f>
        <v>5610.8377826786545</v>
      </c>
      <c r="D20" s="36">
        <f t="shared" ref="D20:D25" si="6">IF(A20&lt;=nb_mois,+D19-C20," ")</f>
        <v>2944825.5771989748</v>
      </c>
      <c r="E20" s="36">
        <f t="shared" ref="E20:E25" si="7">IF(A20&lt;=nb_mois,mensualite," ")</f>
        <v>16674.974338859854</v>
      </c>
    </row>
    <row r="21" spans="1:5">
      <c r="A21" s="34">
        <v>11</v>
      </c>
      <c r="B21" s="36">
        <f t="shared" si="4"/>
        <v>11043.095914496154</v>
      </c>
      <c r="C21" s="36">
        <f t="shared" si="5"/>
        <v>5631.8784243637001</v>
      </c>
      <c r="D21" s="36">
        <f t="shared" si="6"/>
        <v>2939193.6987746111</v>
      </c>
      <c r="E21" s="36">
        <f t="shared" si="7"/>
        <v>16674.974338859854</v>
      </c>
    </row>
    <row r="22" spans="1:5">
      <c r="A22" s="34">
        <v>12</v>
      </c>
      <c r="B22" s="36">
        <f t="shared" si="4"/>
        <v>11021.976370404793</v>
      </c>
      <c r="C22" s="36">
        <f t="shared" si="5"/>
        <v>5652.9979684550617</v>
      </c>
      <c r="D22" s="36">
        <f t="shared" si="6"/>
        <v>2933540.7008061563</v>
      </c>
      <c r="E22" s="36">
        <f t="shared" si="7"/>
        <v>16674.974338859854</v>
      </c>
    </row>
    <row r="23" spans="1:5">
      <c r="A23" s="34">
        <v>13</v>
      </c>
      <c r="B23" s="36">
        <f t="shared" si="4"/>
        <v>11000.777628023085</v>
      </c>
      <c r="C23" s="36">
        <f t="shared" si="5"/>
        <v>5674.1967108367699</v>
      </c>
      <c r="D23" s="36">
        <f t="shared" si="6"/>
        <v>2927866.5040953197</v>
      </c>
      <c r="E23" s="36">
        <f t="shared" si="7"/>
        <v>16674.974338859854</v>
      </c>
    </row>
    <row r="24" spans="1:5">
      <c r="A24" s="34">
        <v>14</v>
      </c>
      <c r="B24" s="36">
        <f t="shared" si="4"/>
        <v>10979.499390357449</v>
      </c>
      <c r="C24" s="36">
        <f t="shared" si="5"/>
        <v>5695.4749485024058</v>
      </c>
      <c r="D24" s="36">
        <f t="shared" si="6"/>
        <v>2922171.029146817</v>
      </c>
      <c r="E24" s="36">
        <f t="shared" si="7"/>
        <v>16674.974338859854</v>
      </c>
    </row>
    <row r="25" spans="1:5">
      <c r="A25" s="34">
        <v>15</v>
      </c>
      <c r="B25" s="36">
        <f t="shared" si="4"/>
        <v>10958.141359300564</v>
      </c>
      <c r="C25" s="36">
        <f t="shared" si="5"/>
        <v>5716.8329795592908</v>
      </c>
      <c r="D25" s="36">
        <f t="shared" si="6"/>
        <v>2916454.1961672576</v>
      </c>
      <c r="E25" s="36">
        <f t="shared" si="7"/>
        <v>16674.974338859854</v>
      </c>
    </row>
    <row r="26" spans="1:5">
      <c r="A26" s="34">
        <v>16</v>
      </c>
      <c r="B26" s="36">
        <f t="shared" ref="B26:B85" si="8">IF(A26&lt;=nb_mois,D25*taux/12," ")</f>
        <v>10936.703235627216</v>
      </c>
      <c r="C26" s="36">
        <f t="shared" ref="C26:C85" si="9">IF(A26&lt;=nb_mois,+E26-B26," ")</f>
        <v>5738.2711032326388</v>
      </c>
      <c r="D26" s="36">
        <f t="shared" ref="D26:D85" si="10">IF(A26&lt;=nb_mois,+D25-C26," ")</f>
        <v>2910715.925064025</v>
      </c>
      <c r="E26" s="36">
        <f t="shared" ref="E26:E85" si="11">IF(A26&lt;=nb_mois,mensualite," ")</f>
        <v>16674.974338859854</v>
      </c>
    </row>
    <row r="27" spans="1:5">
      <c r="A27" s="34">
        <v>17</v>
      </c>
      <c r="B27" s="36">
        <f t="shared" si="8"/>
        <v>10915.184718990093</v>
      </c>
      <c r="C27" s="36">
        <f t="shared" si="9"/>
        <v>5759.7896198697617</v>
      </c>
      <c r="D27" s="36">
        <f t="shared" si="10"/>
        <v>2904956.1354441554</v>
      </c>
      <c r="E27" s="36">
        <f t="shared" si="11"/>
        <v>16674.974338859854</v>
      </c>
    </row>
    <row r="28" spans="1:5">
      <c r="A28" s="34">
        <v>18</v>
      </c>
      <c r="B28" s="36">
        <f t="shared" si="8"/>
        <v>10893.585507915583</v>
      </c>
      <c r="C28" s="36">
        <f t="shared" si="9"/>
        <v>5781.3888309442718</v>
      </c>
      <c r="D28" s="36">
        <f t="shared" si="10"/>
        <v>2899174.746613211</v>
      </c>
      <c r="E28" s="36">
        <f t="shared" si="11"/>
        <v>16674.974338859854</v>
      </c>
    </row>
    <row r="29" spans="1:5">
      <c r="A29" s="34">
        <v>19</v>
      </c>
      <c r="B29" s="36">
        <f t="shared" si="8"/>
        <v>10871.90529979954</v>
      </c>
      <c r="C29" s="36">
        <f t="shared" si="9"/>
        <v>5803.069039060314</v>
      </c>
      <c r="D29" s="36">
        <f t="shared" si="10"/>
        <v>2893371.6775741507</v>
      </c>
      <c r="E29" s="36">
        <f t="shared" si="11"/>
        <v>16674.974338859854</v>
      </c>
    </row>
    <row r="30" spans="1:5">
      <c r="A30" s="34">
        <v>20</v>
      </c>
      <c r="B30" s="36">
        <f t="shared" si="8"/>
        <v>10850.143790903065</v>
      </c>
      <c r="C30" s="36">
        <f t="shared" si="9"/>
        <v>5824.8305479567898</v>
      </c>
      <c r="D30" s="36">
        <f t="shared" si="10"/>
        <v>2887546.847026194</v>
      </c>
      <c r="E30" s="36">
        <f t="shared" si="11"/>
        <v>16674.974338859854</v>
      </c>
    </row>
    <row r="31" spans="1:5">
      <c r="A31" s="34">
        <v>21</v>
      </c>
      <c r="B31" s="36">
        <f t="shared" si="8"/>
        <v>10828.300676348228</v>
      </c>
      <c r="C31" s="36">
        <f t="shared" si="9"/>
        <v>5846.6736625116264</v>
      </c>
      <c r="D31" s="36">
        <f t="shared" si="10"/>
        <v>2881700.1733636823</v>
      </c>
      <c r="E31" s="36">
        <f t="shared" si="11"/>
        <v>16674.974338859854</v>
      </c>
    </row>
    <row r="32" spans="1:5">
      <c r="A32" s="34">
        <v>22</v>
      </c>
      <c r="B32" s="36">
        <f t="shared" si="8"/>
        <v>10806.375650113809</v>
      </c>
      <c r="C32" s="36">
        <f t="shared" si="9"/>
        <v>5868.5986887460458</v>
      </c>
      <c r="D32" s="36">
        <f t="shared" si="10"/>
        <v>2875831.5746749365</v>
      </c>
      <c r="E32" s="36">
        <f t="shared" si="11"/>
        <v>16674.974338859854</v>
      </c>
    </row>
    <row r="33" spans="1:5">
      <c r="A33" s="34">
        <v>23</v>
      </c>
      <c r="B33" s="36">
        <f t="shared" si="8"/>
        <v>10784.368405031011</v>
      </c>
      <c r="C33" s="36">
        <f t="shared" si="9"/>
        <v>5890.6059338288433</v>
      </c>
      <c r="D33" s="36">
        <f t="shared" si="10"/>
        <v>2869940.9687411077</v>
      </c>
      <c r="E33" s="36">
        <f t="shared" si="11"/>
        <v>16674.974338859854</v>
      </c>
    </row>
    <row r="34" spans="1:5">
      <c r="A34" s="34">
        <v>24</v>
      </c>
      <c r="B34" s="36">
        <f t="shared" si="8"/>
        <v>10762.278632779153</v>
      </c>
      <c r="C34" s="36">
        <f t="shared" si="9"/>
        <v>5912.6957060807017</v>
      </c>
      <c r="D34" s="36">
        <f t="shared" si="10"/>
        <v>2864028.2730350271</v>
      </c>
      <c r="E34" s="36">
        <f t="shared" si="11"/>
        <v>16674.974338859854</v>
      </c>
    </row>
    <row r="35" spans="1:5">
      <c r="A35" s="34">
        <v>25</v>
      </c>
      <c r="B35" s="36">
        <f t="shared" si="8"/>
        <v>10740.106023881352</v>
      </c>
      <c r="C35" s="36">
        <f t="shared" si="9"/>
        <v>5934.8683149785029</v>
      </c>
      <c r="D35" s="36">
        <f t="shared" si="10"/>
        <v>2858093.4047200484</v>
      </c>
      <c r="E35" s="36">
        <f t="shared" si="11"/>
        <v>16674.974338859854</v>
      </c>
    </row>
    <row r="36" spans="1:5">
      <c r="A36" s="34">
        <v>26</v>
      </c>
      <c r="B36" s="36">
        <f t="shared" si="8"/>
        <v>10717.850267700182</v>
      </c>
      <c r="C36" s="36">
        <f t="shared" si="9"/>
        <v>5957.1240711596729</v>
      </c>
      <c r="D36" s="36">
        <f t="shared" si="10"/>
        <v>2852136.2806488886</v>
      </c>
      <c r="E36" s="36">
        <f t="shared" si="11"/>
        <v>16674.974338859854</v>
      </c>
    </row>
    <row r="37" spans="1:5">
      <c r="A37" s="34">
        <v>27</v>
      </c>
      <c r="B37" s="36">
        <f t="shared" si="8"/>
        <v>10695.511052433332</v>
      </c>
      <c r="C37" s="36">
        <f t="shared" si="9"/>
        <v>5979.4632864265222</v>
      </c>
      <c r="D37" s="36">
        <f t="shared" si="10"/>
        <v>2846156.8173624622</v>
      </c>
      <c r="E37" s="36">
        <f t="shared" si="11"/>
        <v>16674.974338859854</v>
      </c>
    </row>
    <row r="38" spans="1:5">
      <c r="A38" s="34">
        <v>28</v>
      </c>
      <c r="B38" s="36">
        <f t="shared" si="8"/>
        <v>10673.088065109232</v>
      </c>
      <c r="C38" s="36">
        <f t="shared" si="9"/>
        <v>6001.8862737506224</v>
      </c>
      <c r="D38" s="36">
        <f t="shared" si="10"/>
        <v>2840154.9310887116</v>
      </c>
      <c r="E38" s="36">
        <f t="shared" si="11"/>
        <v>16674.974338859854</v>
      </c>
    </row>
    <row r="39" spans="1:5">
      <c r="A39" s="34">
        <v>29</v>
      </c>
      <c r="B39" s="36">
        <f t="shared" si="8"/>
        <v>10650.580991582669</v>
      </c>
      <c r="C39" s="36">
        <f t="shared" si="9"/>
        <v>6024.393347277186</v>
      </c>
      <c r="D39" s="36">
        <f t="shared" si="10"/>
        <v>2834130.5377414343</v>
      </c>
      <c r="E39" s="36">
        <f t="shared" si="11"/>
        <v>16674.974338859854</v>
      </c>
    </row>
    <row r="40" spans="1:5">
      <c r="A40" s="34">
        <v>30</v>
      </c>
      <c r="B40" s="36">
        <f t="shared" si="8"/>
        <v>10627.989516530379</v>
      </c>
      <c r="C40" s="36">
        <f t="shared" si="9"/>
        <v>6046.9848223294757</v>
      </c>
      <c r="D40" s="36">
        <f t="shared" si="10"/>
        <v>2828083.5529191047</v>
      </c>
      <c r="E40" s="36">
        <f t="shared" si="11"/>
        <v>16674.974338859854</v>
      </c>
    </row>
    <row r="41" spans="1:5">
      <c r="A41" s="34">
        <v>31</v>
      </c>
      <c r="B41" s="36">
        <f t="shared" si="8"/>
        <v>10605.313323446642</v>
      </c>
      <c r="C41" s="36">
        <f t="shared" si="9"/>
        <v>6069.6610154132122</v>
      </c>
      <c r="D41" s="36">
        <f t="shared" si="10"/>
        <v>2822013.8919036915</v>
      </c>
      <c r="E41" s="36">
        <f t="shared" si="11"/>
        <v>16674.974338859854</v>
      </c>
    </row>
    <row r="42" spans="1:5">
      <c r="A42" s="34">
        <v>32</v>
      </c>
      <c r="B42" s="36">
        <f t="shared" si="8"/>
        <v>10582.552094638842</v>
      </c>
      <c r="C42" s="36">
        <f t="shared" si="9"/>
        <v>6092.4222442210121</v>
      </c>
      <c r="D42" s="36">
        <f t="shared" si="10"/>
        <v>2815921.4696594705</v>
      </c>
      <c r="E42" s="36">
        <f t="shared" si="11"/>
        <v>16674.974338859854</v>
      </c>
    </row>
    <row r="43" spans="1:5">
      <c r="A43" s="34">
        <v>33</v>
      </c>
      <c r="B43" s="36">
        <f t="shared" si="8"/>
        <v>10559.705511223014</v>
      </c>
      <c r="C43" s="36">
        <f t="shared" si="9"/>
        <v>6115.2688276368408</v>
      </c>
      <c r="D43" s="36">
        <f t="shared" si="10"/>
        <v>2809806.2008318338</v>
      </c>
      <c r="E43" s="36">
        <f t="shared" si="11"/>
        <v>16674.974338859854</v>
      </c>
    </row>
    <row r="44" spans="1:5">
      <c r="A44" s="34">
        <v>34</v>
      </c>
      <c r="B44" s="36">
        <f t="shared" si="8"/>
        <v>10536.773253119376</v>
      </c>
      <c r="C44" s="36">
        <f t="shared" si="9"/>
        <v>6138.2010857404784</v>
      </c>
      <c r="D44" s="36">
        <f t="shared" si="10"/>
        <v>2803667.9997460931</v>
      </c>
      <c r="E44" s="36">
        <f t="shared" si="11"/>
        <v>16674.974338859854</v>
      </c>
    </row>
    <row r="45" spans="1:5">
      <c r="A45" s="34">
        <v>35</v>
      </c>
      <c r="B45" s="36">
        <f t="shared" si="8"/>
        <v>10513.754999047849</v>
      </c>
      <c r="C45" s="36">
        <f t="shared" si="9"/>
        <v>6161.2193398120053</v>
      </c>
      <c r="D45" s="36">
        <f t="shared" si="10"/>
        <v>2797506.7804062809</v>
      </c>
      <c r="E45" s="36">
        <f t="shared" si="11"/>
        <v>16674.974338859854</v>
      </c>
    </row>
    <row r="46" spans="1:5">
      <c r="A46" s="34">
        <v>36</v>
      </c>
      <c r="B46" s="36">
        <f t="shared" si="8"/>
        <v>10490.650426523553</v>
      </c>
      <c r="C46" s="36">
        <f t="shared" si="9"/>
        <v>6184.3239123363019</v>
      </c>
      <c r="D46" s="36">
        <f t="shared" si="10"/>
        <v>2791322.4564939444</v>
      </c>
      <c r="E46" s="36">
        <f t="shared" si="11"/>
        <v>16674.974338859854</v>
      </c>
    </row>
    <row r="47" spans="1:5">
      <c r="A47" s="34">
        <v>37</v>
      </c>
      <c r="B47" s="36">
        <f t="shared" si="8"/>
        <v>10467.459211852291</v>
      </c>
      <c r="C47" s="36">
        <f t="shared" si="9"/>
        <v>6207.5151270075639</v>
      </c>
      <c r="D47" s="36">
        <f t="shared" si="10"/>
        <v>2785114.941366937</v>
      </c>
      <c r="E47" s="36">
        <f t="shared" si="11"/>
        <v>16674.974338859854</v>
      </c>
    </row>
    <row r="48" spans="1:5">
      <c r="A48" s="34">
        <v>38</v>
      </c>
      <c r="B48" s="36">
        <f t="shared" si="8"/>
        <v>10444.181030126014</v>
      </c>
      <c r="C48" s="36">
        <f t="shared" si="9"/>
        <v>6230.7933087338406</v>
      </c>
      <c r="D48" s="36">
        <f t="shared" si="10"/>
        <v>2778884.148058203</v>
      </c>
      <c r="E48" s="36">
        <f t="shared" si="11"/>
        <v>16674.974338859854</v>
      </c>
    </row>
    <row r="49" spans="1:5">
      <c r="A49" s="34">
        <v>39</v>
      </c>
      <c r="B49" s="36">
        <f t="shared" si="8"/>
        <v>10420.815555218262</v>
      </c>
      <c r="C49" s="36">
        <f t="shared" si="9"/>
        <v>6254.1587836415929</v>
      </c>
      <c r="D49" s="36">
        <f t="shared" si="10"/>
        <v>2772629.9892745614</v>
      </c>
      <c r="E49" s="36">
        <f t="shared" si="11"/>
        <v>16674.974338859854</v>
      </c>
    </row>
    <row r="50" spans="1:5">
      <c r="A50" s="34">
        <v>40</v>
      </c>
      <c r="B50" s="36">
        <f t="shared" si="8"/>
        <v>10397.362459779606</v>
      </c>
      <c r="C50" s="36">
        <f t="shared" si="9"/>
        <v>6277.6118790802484</v>
      </c>
      <c r="D50" s="36">
        <f t="shared" si="10"/>
        <v>2766352.3773954813</v>
      </c>
      <c r="E50" s="36">
        <f t="shared" si="11"/>
        <v>16674.974338859854</v>
      </c>
    </row>
    <row r="51" spans="1:5">
      <c r="A51" s="34">
        <v>41</v>
      </c>
      <c r="B51" s="36">
        <f t="shared" si="8"/>
        <v>10373.821415233055</v>
      </c>
      <c r="C51" s="36">
        <f t="shared" si="9"/>
        <v>6301.1529236267997</v>
      </c>
      <c r="D51" s="36">
        <f t="shared" si="10"/>
        <v>2760051.2244718545</v>
      </c>
      <c r="E51" s="36">
        <f t="shared" si="11"/>
        <v>16674.974338859854</v>
      </c>
    </row>
    <row r="52" spans="1:5">
      <c r="A52" s="34">
        <v>42</v>
      </c>
      <c r="B52" s="36">
        <f t="shared" si="8"/>
        <v>10350.192091769453</v>
      </c>
      <c r="C52" s="36">
        <f t="shared" si="9"/>
        <v>6324.7822470904011</v>
      </c>
      <c r="D52" s="36">
        <f t="shared" si="10"/>
        <v>2753726.4422247643</v>
      </c>
      <c r="E52" s="36">
        <f t="shared" si="11"/>
        <v>16674.974338859854</v>
      </c>
    </row>
    <row r="53" spans="1:5">
      <c r="A53" s="34">
        <v>43</v>
      </c>
      <c r="B53" s="36">
        <f t="shared" si="8"/>
        <v>10326.474158342866</v>
      </c>
      <c r="C53" s="36">
        <f t="shared" si="9"/>
        <v>6348.5001805169886</v>
      </c>
      <c r="D53" s="36">
        <f t="shared" si="10"/>
        <v>2747377.9420442474</v>
      </c>
      <c r="E53" s="36">
        <f t="shared" si="11"/>
        <v>16674.974338859854</v>
      </c>
    </row>
    <row r="54" spans="1:5">
      <c r="A54" s="34">
        <v>44</v>
      </c>
      <c r="B54" s="36">
        <f t="shared" si="8"/>
        <v>10302.667282665927</v>
      </c>
      <c r="C54" s="36">
        <f t="shared" si="9"/>
        <v>6372.3070561939276</v>
      </c>
      <c r="D54" s="36">
        <f t="shared" si="10"/>
        <v>2741005.6349880537</v>
      </c>
      <c r="E54" s="36">
        <f t="shared" si="11"/>
        <v>16674.974338859854</v>
      </c>
    </row>
    <row r="55" spans="1:5">
      <c r="A55" s="34">
        <v>45</v>
      </c>
      <c r="B55" s="36">
        <f t="shared" si="8"/>
        <v>10278.771131205202</v>
      </c>
      <c r="C55" s="36">
        <f t="shared" si="9"/>
        <v>6396.2032076546529</v>
      </c>
      <c r="D55" s="36">
        <f t="shared" si="10"/>
        <v>2734609.4317803988</v>
      </c>
      <c r="E55" s="36">
        <f t="shared" si="11"/>
        <v>16674.974338859854</v>
      </c>
    </row>
    <row r="56" spans="1:5">
      <c r="A56" s="34">
        <v>46</v>
      </c>
      <c r="B56" s="36">
        <f t="shared" si="8"/>
        <v>10254.785369176496</v>
      </c>
      <c r="C56" s="36">
        <f t="shared" si="9"/>
        <v>6420.1889696833587</v>
      </c>
      <c r="D56" s="36">
        <f t="shared" si="10"/>
        <v>2728189.2428107155</v>
      </c>
      <c r="E56" s="36">
        <f t="shared" si="11"/>
        <v>16674.974338859854</v>
      </c>
    </row>
    <row r="57" spans="1:5">
      <c r="A57" s="34">
        <v>47</v>
      </c>
      <c r="B57" s="36">
        <f t="shared" si="8"/>
        <v>10230.709660540182</v>
      </c>
      <c r="C57" s="36">
        <f t="shared" si="9"/>
        <v>6444.2646783196724</v>
      </c>
      <c r="D57" s="36">
        <f t="shared" si="10"/>
        <v>2721744.978132396</v>
      </c>
      <c r="E57" s="36">
        <f t="shared" si="11"/>
        <v>16674.974338859854</v>
      </c>
    </row>
    <row r="58" spans="1:5">
      <c r="A58" s="34">
        <v>48</v>
      </c>
      <c r="B58" s="36">
        <f t="shared" si="8"/>
        <v>10206.543667996484</v>
      </c>
      <c r="C58" s="36">
        <f t="shared" si="9"/>
        <v>6468.4306708633703</v>
      </c>
      <c r="D58" s="36">
        <f t="shared" si="10"/>
        <v>2715276.5474615325</v>
      </c>
      <c r="E58" s="36">
        <f t="shared" si="11"/>
        <v>16674.974338859854</v>
      </c>
    </row>
    <row r="59" spans="1:5">
      <c r="A59" s="34">
        <v>49</v>
      </c>
      <c r="B59" s="36">
        <f t="shared" si="8"/>
        <v>10182.287052980746</v>
      </c>
      <c r="C59" s="36">
        <f t="shared" si="9"/>
        <v>6492.6872858791085</v>
      </c>
      <c r="D59" s="36">
        <f t="shared" si="10"/>
        <v>2708783.8601756534</v>
      </c>
      <c r="E59" s="36">
        <f t="shared" si="11"/>
        <v>16674.974338859854</v>
      </c>
    </row>
    <row r="60" spans="1:5">
      <c r="A60" s="34">
        <v>50</v>
      </c>
      <c r="B60" s="36">
        <f t="shared" si="8"/>
        <v>10157.939475658701</v>
      </c>
      <c r="C60" s="36">
        <f t="shared" si="9"/>
        <v>6517.0348632011537</v>
      </c>
      <c r="D60" s="36">
        <f t="shared" si="10"/>
        <v>2702266.8253124524</v>
      </c>
      <c r="E60" s="36">
        <f t="shared" si="11"/>
        <v>16674.974338859854</v>
      </c>
    </row>
    <row r="61" spans="1:5">
      <c r="A61" s="34">
        <v>51</v>
      </c>
      <c r="B61" s="36">
        <f t="shared" si="8"/>
        <v>10133.500594921696</v>
      </c>
      <c r="C61" s="36">
        <f t="shared" si="9"/>
        <v>6541.4737439381588</v>
      </c>
      <c r="D61" s="36">
        <f t="shared" si="10"/>
        <v>2695725.351568514</v>
      </c>
      <c r="E61" s="36">
        <f t="shared" si="11"/>
        <v>16674.974338859854</v>
      </c>
    </row>
    <row r="62" spans="1:5">
      <c r="A62" s="34">
        <v>52</v>
      </c>
      <c r="B62" s="36">
        <f t="shared" si="8"/>
        <v>10108.970068381926</v>
      </c>
      <c r="C62" s="36">
        <f t="shared" si="9"/>
        <v>6566.004270477928</v>
      </c>
      <c r="D62" s="36">
        <f t="shared" si="10"/>
        <v>2689159.3472980359</v>
      </c>
      <c r="E62" s="36">
        <f t="shared" si="11"/>
        <v>16674.974338859854</v>
      </c>
    </row>
    <row r="63" spans="1:5">
      <c r="A63" s="34">
        <v>53</v>
      </c>
      <c r="B63" s="36">
        <f t="shared" si="8"/>
        <v>10084.347552367633</v>
      </c>
      <c r="C63" s="36">
        <f t="shared" si="9"/>
        <v>6590.6267864922211</v>
      </c>
      <c r="D63" s="36">
        <f t="shared" si="10"/>
        <v>2682568.7205115436</v>
      </c>
      <c r="E63" s="36">
        <f t="shared" si="11"/>
        <v>16674.974338859854</v>
      </c>
    </row>
    <row r="64" spans="1:5">
      <c r="A64" s="34">
        <v>54</v>
      </c>
      <c r="B64" s="36">
        <f t="shared" si="8"/>
        <v>10059.632701918288</v>
      </c>
      <c r="C64" s="36">
        <f t="shared" si="9"/>
        <v>6615.3416369415663</v>
      </c>
      <c r="D64" s="36">
        <f t="shared" si="10"/>
        <v>2675953.3788746018</v>
      </c>
      <c r="E64" s="36">
        <f t="shared" si="11"/>
        <v>16674.974338859854</v>
      </c>
    </row>
    <row r="65" spans="1:5">
      <c r="A65" s="34">
        <v>55</v>
      </c>
      <c r="B65" s="36">
        <f t="shared" si="8"/>
        <v>10034.825170779755</v>
      </c>
      <c r="C65" s="36">
        <f t="shared" si="9"/>
        <v>6640.1491680800991</v>
      </c>
      <c r="D65" s="36">
        <f t="shared" si="10"/>
        <v>2669313.2297065216</v>
      </c>
      <c r="E65" s="36">
        <f t="shared" si="11"/>
        <v>16674.974338859854</v>
      </c>
    </row>
    <row r="66" spans="1:5">
      <c r="A66" s="34">
        <v>56</v>
      </c>
      <c r="B66" s="36">
        <f t="shared" si="8"/>
        <v>10009.924611399456</v>
      </c>
      <c r="C66" s="36">
        <f t="shared" si="9"/>
        <v>6665.0497274603986</v>
      </c>
      <c r="D66" s="36">
        <f t="shared" si="10"/>
        <v>2662648.1799790612</v>
      </c>
      <c r="E66" s="36">
        <f t="shared" si="11"/>
        <v>16674.974338859854</v>
      </c>
    </row>
    <row r="67" spans="1:5">
      <c r="A67" s="34">
        <v>57</v>
      </c>
      <c r="B67" s="36">
        <f t="shared" si="8"/>
        <v>9984.9306749214793</v>
      </c>
      <c r="C67" s="36">
        <f t="shared" si="9"/>
        <v>6690.0436639383752</v>
      </c>
      <c r="D67" s="36">
        <f t="shared" si="10"/>
        <v>2655958.1363151227</v>
      </c>
      <c r="E67" s="36">
        <f t="shared" si="11"/>
        <v>16674.974338859854</v>
      </c>
    </row>
    <row r="68" spans="1:5">
      <c r="A68" s="34">
        <v>58</v>
      </c>
      <c r="B68" s="36">
        <f t="shared" si="8"/>
        <v>9959.8430111817088</v>
      </c>
      <c r="C68" s="36">
        <f t="shared" si="9"/>
        <v>6715.1313276781457</v>
      </c>
      <c r="D68" s="36">
        <f t="shared" si="10"/>
        <v>2649243.0049874447</v>
      </c>
      <c r="E68" s="36">
        <f t="shared" si="11"/>
        <v>16674.974338859854</v>
      </c>
    </row>
    <row r="69" spans="1:5">
      <c r="A69" s="34">
        <v>59</v>
      </c>
      <c r="B69" s="36">
        <f t="shared" si="8"/>
        <v>9934.6612687029174</v>
      </c>
      <c r="C69" s="36">
        <f t="shared" si="9"/>
        <v>6740.3130701569371</v>
      </c>
      <c r="D69" s="36">
        <f t="shared" si="10"/>
        <v>2642502.6919172877</v>
      </c>
      <c r="E69" s="36">
        <f t="shared" si="11"/>
        <v>16674.974338859854</v>
      </c>
    </row>
    <row r="70" spans="1:5">
      <c r="A70" s="34">
        <v>60</v>
      </c>
      <c r="B70" s="36">
        <f t="shared" si="8"/>
        <v>9909.3850946898292</v>
      </c>
      <c r="C70" s="36">
        <f t="shared" si="9"/>
        <v>6765.5892441700253</v>
      </c>
      <c r="D70" s="36">
        <f t="shared" si="10"/>
        <v>2635737.1026731175</v>
      </c>
      <c r="E70" s="36">
        <f t="shared" si="11"/>
        <v>16674.974338859854</v>
      </c>
    </row>
    <row r="71" spans="1:5">
      <c r="A71" s="34">
        <v>61</v>
      </c>
      <c r="B71" s="36">
        <f t="shared" si="8"/>
        <v>9884.0141350241902</v>
      </c>
      <c r="C71" s="36">
        <f t="shared" si="9"/>
        <v>6790.9602038356643</v>
      </c>
      <c r="D71" s="36">
        <f t="shared" si="10"/>
        <v>2628946.1424692818</v>
      </c>
      <c r="E71" s="36">
        <f t="shared" si="11"/>
        <v>16674.974338859854</v>
      </c>
    </row>
    <row r="72" spans="1:5">
      <c r="A72" s="34">
        <v>62</v>
      </c>
      <c r="B72" s="36">
        <f t="shared" si="8"/>
        <v>9858.5480342598075</v>
      </c>
      <c r="C72" s="36">
        <f t="shared" si="9"/>
        <v>6816.4263046000469</v>
      </c>
      <c r="D72" s="36">
        <f t="shared" si="10"/>
        <v>2622129.7161646816</v>
      </c>
      <c r="E72" s="36">
        <f t="shared" si="11"/>
        <v>16674.974338859854</v>
      </c>
    </row>
    <row r="73" spans="1:5">
      <c r="A73" s="34">
        <v>63</v>
      </c>
      <c r="B73" s="36">
        <f t="shared" si="8"/>
        <v>9832.9864356175549</v>
      </c>
      <c r="C73" s="36">
        <f t="shared" si="9"/>
        <v>6841.9879032422996</v>
      </c>
      <c r="D73" s="36">
        <f t="shared" si="10"/>
        <v>2615287.7282614391</v>
      </c>
      <c r="E73" s="36">
        <f t="shared" si="11"/>
        <v>16674.974338859854</v>
      </c>
    </row>
    <row r="74" spans="1:5">
      <c r="A74" s="34">
        <v>64</v>
      </c>
      <c r="B74" s="36">
        <f t="shared" si="8"/>
        <v>9807.3289809803955</v>
      </c>
      <c r="C74" s="36">
        <f t="shared" si="9"/>
        <v>6867.645357879459</v>
      </c>
      <c r="D74" s="36">
        <f t="shared" si="10"/>
        <v>2608420.0829035598</v>
      </c>
      <c r="E74" s="36">
        <f t="shared" si="11"/>
        <v>16674.974338859854</v>
      </c>
    </row>
    <row r="75" spans="1:5">
      <c r="A75" s="34">
        <v>65</v>
      </c>
      <c r="B75" s="36">
        <f t="shared" si="8"/>
        <v>9781.5753108883491</v>
      </c>
      <c r="C75" s="36">
        <f t="shared" si="9"/>
        <v>6893.3990279715053</v>
      </c>
      <c r="D75" s="36">
        <f t="shared" si="10"/>
        <v>2601526.6838755882</v>
      </c>
      <c r="E75" s="36">
        <f t="shared" si="11"/>
        <v>16674.974338859854</v>
      </c>
    </row>
    <row r="76" spans="1:5">
      <c r="A76" s="34">
        <v>66</v>
      </c>
      <c r="B76" s="36">
        <f t="shared" si="8"/>
        <v>9755.7250645334552</v>
      </c>
      <c r="C76" s="36">
        <f t="shared" si="9"/>
        <v>6919.2492743263992</v>
      </c>
      <c r="D76" s="36">
        <f t="shared" si="10"/>
        <v>2594607.4346012617</v>
      </c>
      <c r="E76" s="36">
        <f t="shared" si="11"/>
        <v>16674.974338859854</v>
      </c>
    </row>
    <row r="77" spans="1:5">
      <c r="A77" s="34">
        <v>67</v>
      </c>
      <c r="B77" s="36">
        <f t="shared" si="8"/>
        <v>9729.7778797547307</v>
      </c>
      <c r="C77" s="36">
        <f t="shared" si="9"/>
        <v>6945.1964591051237</v>
      </c>
      <c r="D77" s="36">
        <f t="shared" si="10"/>
        <v>2587662.2381421565</v>
      </c>
      <c r="E77" s="36">
        <f t="shared" si="11"/>
        <v>16674.974338859854</v>
      </c>
    </row>
    <row r="78" spans="1:5">
      <c r="A78" s="34">
        <v>68</v>
      </c>
      <c r="B78" s="36">
        <f t="shared" si="8"/>
        <v>9703.733393033086</v>
      </c>
      <c r="C78" s="36">
        <f t="shared" si="9"/>
        <v>6971.2409458267684</v>
      </c>
      <c r="D78" s="36">
        <f t="shared" si="10"/>
        <v>2580690.9971963298</v>
      </c>
      <c r="E78" s="36">
        <f t="shared" si="11"/>
        <v>16674.974338859854</v>
      </c>
    </row>
    <row r="79" spans="1:5">
      <c r="A79" s="34">
        <v>69</v>
      </c>
      <c r="B79" s="36">
        <f t="shared" si="8"/>
        <v>9677.5912394862371</v>
      </c>
      <c r="C79" s="36">
        <f t="shared" si="9"/>
        <v>6997.3830993736174</v>
      </c>
      <c r="D79" s="36">
        <f t="shared" si="10"/>
        <v>2573693.6140969563</v>
      </c>
      <c r="E79" s="36">
        <f t="shared" si="11"/>
        <v>16674.974338859854</v>
      </c>
    </row>
    <row r="80" spans="1:5">
      <c r="A80" s="34">
        <v>70</v>
      </c>
      <c r="B80" s="36">
        <f t="shared" si="8"/>
        <v>9651.351052863587</v>
      </c>
      <c r="C80" s="36">
        <f t="shared" si="9"/>
        <v>7023.6232859962674</v>
      </c>
      <c r="D80" s="36">
        <f t="shared" si="10"/>
        <v>2566669.9908109601</v>
      </c>
      <c r="E80" s="36">
        <f t="shared" si="11"/>
        <v>16674.974338859854</v>
      </c>
    </row>
    <row r="81" spans="1:5">
      <c r="A81" s="34">
        <v>71</v>
      </c>
      <c r="B81" s="36">
        <f t="shared" si="8"/>
        <v>9625.0124655411</v>
      </c>
      <c r="C81" s="36">
        <f t="shared" si="9"/>
        <v>7049.9618733187544</v>
      </c>
      <c r="D81" s="36">
        <f t="shared" si="10"/>
        <v>2559620.0289376415</v>
      </c>
      <c r="E81" s="36">
        <f t="shared" si="11"/>
        <v>16674.974338859854</v>
      </c>
    </row>
    <row r="82" spans="1:5">
      <c r="A82" s="34">
        <v>72</v>
      </c>
      <c r="B82" s="36">
        <f t="shared" si="8"/>
        <v>9598.5751085161555</v>
      </c>
      <c r="C82" s="36">
        <f t="shared" si="9"/>
        <v>7076.3992303436989</v>
      </c>
      <c r="D82" s="36">
        <f t="shared" si="10"/>
        <v>2552543.6297072978</v>
      </c>
      <c r="E82" s="36">
        <f t="shared" si="11"/>
        <v>16674.974338859854</v>
      </c>
    </row>
    <row r="83" spans="1:5">
      <c r="A83" s="34">
        <v>73</v>
      </c>
      <c r="B83" s="36">
        <f t="shared" si="8"/>
        <v>9572.0386114023659</v>
      </c>
      <c r="C83" s="36">
        <f t="shared" si="9"/>
        <v>7102.9357274574886</v>
      </c>
      <c r="D83" s="36">
        <f t="shared" si="10"/>
        <v>2545440.6939798403</v>
      </c>
      <c r="E83" s="36">
        <f t="shared" si="11"/>
        <v>16674.974338859854</v>
      </c>
    </row>
    <row r="84" spans="1:5">
      <c r="A84" s="34">
        <v>74</v>
      </c>
      <c r="B84" s="36">
        <f t="shared" si="8"/>
        <v>9545.4026024243994</v>
      </c>
      <c r="C84" s="36">
        <f t="shared" si="9"/>
        <v>7129.571736435455</v>
      </c>
      <c r="D84" s="36">
        <f t="shared" si="10"/>
        <v>2538311.1222434049</v>
      </c>
      <c r="E84" s="36">
        <f t="shared" si="11"/>
        <v>16674.974338859854</v>
      </c>
    </row>
    <row r="85" spans="1:5">
      <c r="A85" s="34">
        <v>75</v>
      </c>
      <c r="B85" s="36">
        <f t="shared" si="8"/>
        <v>9518.6667084127675</v>
      </c>
      <c r="C85" s="36">
        <f t="shared" si="9"/>
        <v>7156.3076304470869</v>
      </c>
      <c r="D85" s="36">
        <f t="shared" si="10"/>
        <v>2531154.8146129576</v>
      </c>
      <c r="E85" s="36">
        <f t="shared" si="11"/>
        <v>16674.974338859854</v>
      </c>
    </row>
    <row r="86" spans="1:5">
      <c r="A86" s="34">
        <v>76</v>
      </c>
      <c r="B86" s="36">
        <f t="shared" ref="B86:B149" si="12">IF(A86&lt;=nb_mois,D85*taux/12," ")</f>
        <v>9491.830554798591</v>
      </c>
      <c r="C86" s="36">
        <f t="shared" ref="C86:C149" si="13">IF(A86&lt;=nb_mois,+E86-B86," ")</f>
        <v>7183.1437840612634</v>
      </c>
      <c r="D86" s="36">
        <f t="shared" ref="D86:D149" si="14">IF(A86&lt;=nb_mois,+D85-C86," ")</f>
        <v>2523971.6708288966</v>
      </c>
      <c r="E86" s="36">
        <f t="shared" ref="E86:E149" si="15">IF(A86&lt;=nb_mois,mensualite," ")</f>
        <v>16674.974338859854</v>
      </c>
    </row>
    <row r="87" spans="1:5">
      <c r="A87" s="34">
        <v>77</v>
      </c>
      <c r="B87" s="36">
        <f t="shared" si="12"/>
        <v>9464.8937656083617</v>
      </c>
      <c r="C87" s="36">
        <f t="shared" si="13"/>
        <v>7210.0805732514928</v>
      </c>
      <c r="D87" s="36">
        <f t="shared" si="14"/>
        <v>2516761.5902556451</v>
      </c>
      <c r="E87" s="36">
        <f t="shared" si="15"/>
        <v>16674.974338859854</v>
      </c>
    </row>
    <row r="88" spans="1:5">
      <c r="A88" s="34">
        <v>78</v>
      </c>
      <c r="B88" s="36">
        <f t="shared" si="12"/>
        <v>9437.8559634586691</v>
      </c>
      <c r="C88" s="36">
        <f t="shared" si="13"/>
        <v>7237.1183754011854</v>
      </c>
      <c r="D88" s="36">
        <f t="shared" si="14"/>
        <v>2509524.4718802441</v>
      </c>
      <c r="E88" s="36">
        <f t="shared" si="15"/>
        <v>16674.974338859854</v>
      </c>
    </row>
    <row r="89" spans="1:5">
      <c r="A89" s="34">
        <v>79</v>
      </c>
      <c r="B89" s="36">
        <f t="shared" si="12"/>
        <v>9410.7167695509143</v>
      </c>
      <c r="C89" s="36">
        <f t="shared" si="13"/>
        <v>7264.2575693089402</v>
      </c>
      <c r="D89" s="36">
        <f t="shared" si="14"/>
        <v>2502260.2143109352</v>
      </c>
      <c r="E89" s="36">
        <f t="shared" si="15"/>
        <v>16674.974338859854</v>
      </c>
    </row>
    <row r="90" spans="1:5">
      <c r="A90" s="34">
        <v>80</v>
      </c>
      <c r="B90" s="36">
        <f t="shared" si="12"/>
        <v>9383.4758036660078</v>
      </c>
      <c r="C90" s="36">
        <f t="shared" si="13"/>
        <v>7291.4985351938467</v>
      </c>
      <c r="D90" s="36">
        <f t="shared" si="14"/>
        <v>2494968.7157757413</v>
      </c>
      <c r="E90" s="36">
        <f t="shared" si="15"/>
        <v>16674.974338859854</v>
      </c>
    </row>
    <row r="91" spans="1:5">
      <c r="A91" s="34">
        <v>81</v>
      </c>
      <c r="B91" s="36">
        <f t="shared" si="12"/>
        <v>9356.1326841590289</v>
      </c>
      <c r="C91" s="36">
        <f t="shared" si="13"/>
        <v>7318.8416547008255</v>
      </c>
      <c r="D91" s="36">
        <f t="shared" si="14"/>
        <v>2487649.8741210406</v>
      </c>
      <c r="E91" s="36">
        <f t="shared" si="15"/>
        <v>16674.974338859854</v>
      </c>
    </row>
    <row r="92" spans="1:5">
      <c r="A92" s="34">
        <v>82</v>
      </c>
      <c r="B92" s="36">
        <f t="shared" si="12"/>
        <v>9328.6870279539016</v>
      </c>
      <c r="C92" s="36">
        <f t="shared" si="13"/>
        <v>7346.2873109059528</v>
      </c>
      <c r="D92" s="36">
        <f t="shared" si="14"/>
        <v>2480303.5868101348</v>
      </c>
      <c r="E92" s="36">
        <f t="shared" si="15"/>
        <v>16674.974338859854</v>
      </c>
    </row>
    <row r="93" spans="1:5">
      <c r="A93" s="34">
        <v>83</v>
      </c>
      <c r="B93" s="36">
        <f t="shared" si="12"/>
        <v>9301.1384505380047</v>
      </c>
      <c r="C93" s="36">
        <f t="shared" si="13"/>
        <v>7373.8358883218498</v>
      </c>
      <c r="D93" s="36">
        <f t="shared" si="14"/>
        <v>2472929.7509218128</v>
      </c>
      <c r="E93" s="36">
        <f t="shared" si="15"/>
        <v>16674.974338859854</v>
      </c>
    </row>
    <row r="94" spans="1:5">
      <c r="A94" s="34">
        <v>84</v>
      </c>
      <c r="B94" s="36">
        <f t="shared" si="12"/>
        <v>9273.4865659567968</v>
      </c>
      <c r="C94" s="36">
        <f t="shared" si="13"/>
        <v>7401.4877729030577</v>
      </c>
      <c r="D94" s="36">
        <f t="shared" si="14"/>
        <v>2465528.2631489099</v>
      </c>
      <c r="E94" s="36">
        <f t="shared" si="15"/>
        <v>16674.974338859854</v>
      </c>
    </row>
    <row r="95" spans="1:5">
      <c r="A95" s="34">
        <v>85</v>
      </c>
      <c r="B95" s="36">
        <f t="shared" si="12"/>
        <v>9245.7309868084121</v>
      </c>
      <c r="C95" s="36">
        <f t="shared" si="13"/>
        <v>7429.2433520514423</v>
      </c>
      <c r="D95" s="36">
        <f t="shared" si="14"/>
        <v>2458099.0197968585</v>
      </c>
      <c r="E95" s="36">
        <f t="shared" si="15"/>
        <v>16674.974338859854</v>
      </c>
    </row>
    <row r="96" spans="1:5">
      <c r="A96" s="34">
        <v>86</v>
      </c>
      <c r="B96" s="36">
        <f t="shared" si="12"/>
        <v>9217.87132423822</v>
      </c>
      <c r="C96" s="36">
        <f t="shared" si="13"/>
        <v>7457.1030146216344</v>
      </c>
      <c r="D96" s="36">
        <f t="shared" si="14"/>
        <v>2450641.9167822371</v>
      </c>
      <c r="E96" s="36">
        <f t="shared" si="15"/>
        <v>16674.974338859854</v>
      </c>
    </row>
    <row r="97" spans="1:5">
      <c r="A97" s="34">
        <v>87</v>
      </c>
      <c r="B97" s="36">
        <f t="shared" si="12"/>
        <v>9189.9071879333878</v>
      </c>
      <c r="C97" s="36">
        <f t="shared" si="13"/>
        <v>7485.0671509264666</v>
      </c>
      <c r="D97" s="36">
        <f t="shared" si="14"/>
        <v>2443156.8496313104</v>
      </c>
      <c r="E97" s="36">
        <f t="shared" si="15"/>
        <v>16674.974338859854</v>
      </c>
    </row>
    <row r="98" spans="1:5">
      <c r="A98" s="34">
        <v>88</v>
      </c>
      <c r="B98" s="36">
        <f t="shared" si="12"/>
        <v>9161.8381861174148</v>
      </c>
      <c r="C98" s="36">
        <f t="shared" si="13"/>
        <v>7513.1361527424397</v>
      </c>
      <c r="D98" s="36">
        <f t="shared" si="14"/>
        <v>2435643.713478568</v>
      </c>
      <c r="E98" s="36">
        <f t="shared" si="15"/>
        <v>16674.974338859854</v>
      </c>
    </row>
    <row r="99" spans="1:5">
      <c r="A99" s="34">
        <v>89</v>
      </c>
      <c r="B99" s="36">
        <f t="shared" si="12"/>
        <v>9133.6639255446298</v>
      </c>
      <c r="C99" s="36">
        <f t="shared" si="13"/>
        <v>7541.3104133152247</v>
      </c>
      <c r="D99" s="36">
        <f t="shared" si="14"/>
        <v>2428102.4030652526</v>
      </c>
      <c r="E99" s="36">
        <f t="shared" si="15"/>
        <v>16674.974338859854</v>
      </c>
    </row>
    <row r="100" spans="1:5">
      <c r="A100" s="34">
        <v>90</v>
      </c>
      <c r="B100" s="36">
        <f t="shared" si="12"/>
        <v>9105.3840114946961</v>
      </c>
      <c r="C100" s="36">
        <f t="shared" si="13"/>
        <v>7569.5903273651584</v>
      </c>
      <c r="D100" s="36">
        <f t="shared" si="14"/>
        <v>2420532.8127378873</v>
      </c>
      <c r="E100" s="36">
        <f t="shared" si="15"/>
        <v>16674.974338859854</v>
      </c>
    </row>
    <row r="101" spans="1:5">
      <c r="A101" s="34">
        <v>91</v>
      </c>
      <c r="B101" s="36">
        <f t="shared" si="12"/>
        <v>9076.9980477670779</v>
      </c>
      <c r="C101" s="36">
        <f t="shared" si="13"/>
        <v>7597.9762910927766</v>
      </c>
      <c r="D101" s="36">
        <f t="shared" si="14"/>
        <v>2412934.8364467947</v>
      </c>
      <c r="E101" s="36">
        <f t="shared" si="15"/>
        <v>16674.974338859854</v>
      </c>
    </row>
    <row r="102" spans="1:5">
      <c r="A102" s="34">
        <v>92</v>
      </c>
      <c r="B102" s="36">
        <f t="shared" si="12"/>
        <v>9048.5056366754798</v>
      </c>
      <c r="C102" s="36">
        <f t="shared" si="13"/>
        <v>7626.4687021843747</v>
      </c>
      <c r="D102" s="36">
        <f t="shared" si="14"/>
        <v>2405308.3677446102</v>
      </c>
      <c r="E102" s="36">
        <f t="shared" si="15"/>
        <v>16674.974338859854</v>
      </c>
    </row>
    <row r="103" spans="1:5">
      <c r="A103" s="34">
        <v>93</v>
      </c>
      <c r="B103" s="36">
        <f t="shared" si="12"/>
        <v>9019.9063790422879</v>
      </c>
      <c r="C103" s="36">
        <f t="shared" si="13"/>
        <v>7655.0679598175666</v>
      </c>
      <c r="D103" s="36">
        <f t="shared" si="14"/>
        <v>2397653.2997847926</v>
      </c>
      <c r="E103" s="36">
        <f t="shared" si="15"/>
        <v>16674.974338859854</v>
      </c>
    </row>
    <row r="104" spans="1:5">
      <c r="A104" s="34">
        <v>94</v>
      </c>
      <c r="B104" s="36">
        <f t="shared" si="12"/>
        <v>8991.1998741929729</v>
      </c>
      <c r="C104" s="36">
        <f t="shared" si="13"/>
        <v>7683.7744646668816</v>
      </c>
      <c r="D104" s="36">
        <f t="shared" si="14"/>
        <v>2389969.5253201257</v>
      </c>
      <c r="E104" s="36">
        <f t="shared" si="15"/>
        <v>16674.974338859854</v>
      </c>
    </row>
    <row r="105" spans="1:5">
      <c r="A105" s="34">
        <v>95</v>
      </c>
      <c r="B105" s="36">
        <f t="shared" si="12"/>
        <v>8962.385719950471</v>
      </c>
      <c r="C105" s="36">
        <f t="shared" si="13"/>
        <v>7712.5886189093835</v>
      </c>
      <c r="D105" s="36">
        <f t="shared" si="14"/>
        <v>2382256.9367012163</v>
      </c>
      <c r="E105" s="36">
        <f t="shared" si="15"/>
        <v>16674.974338859854</v>
      </c>
    </row>
    <row r="106" spans="1:5">
      <c r="A106" s="34">
        <v>96</v>
      </c>
      <c r="B106" s="36">
        <f t="shared" si="12"/>
        <v>8933.4635126295598</v>
      </c>
      <c r="C106" s="36">
        <f t="shared" si="13"/>
        <v>7741.5108262302947</v>
      </c>
      <c r="D106" s="36">
        <f t="shared" si="14"/>
        <v>2374515.4258749858</v>
      </c>
      <c r="E106" s="36">
        <f t="shared" si="15"/>
        <v>16674.974338859854</v>
      </c>
    </row>
    <row r="107" spans="1:5">
      <c r="A107" s="34">
        <v>97</v>
      </c>
      <c r="B107" s="36">
        <f t="shared" si="12"/>
        <v>8904.4328470311957</v>
      </c>
      <c r="C107" s="36">
        <f t="shared" si="13"/>
        <v>7770.5414918286588</v>
      </c>
      <c r="D107" s="36">
        <f t="shared" si="14"/>
        <v>2366744.8843831569</v>
      </c>
      <c r="E107" s="36">
        <f t="shared" si="15"/>
        <v>16674.974338859854</v>
      </c>
    </row>
    <row r="108" spans="1:5">
      <c r="A108" s="34">
        <v>98</v>
      </c>
      <c r="B108" s="36">
        <f t="shared" si="12"/>
        <v>8875.2933164368387</v>
      </c>
      <c r="C108" s="36">
        <f t="shared" si="13"/>
        <v>7799.6810224230157</v>
      </c>
      <c r="D108" s="36">
        <f t="shared" si="14"/>
        <v>2358945.203360734</v>
      </c>
      <c r="E108" s="36">
        <f t="shared" si="15"/>
        <v>16674.974338859854</v>
      </c>
    </row>
    <row r="109" spans="1:5">
      <c r="A109" s="34">
        <v>99</v>
      </c>
      <c r="B109" s="36">
        <f t="shared" si="12"/>
        <v>8846.0445126027535</v>
      </c>
      <c r="C109" s="36">
        <f t="shared" si="13"/>
        <v>7828.929826257101</v>
      </c>
      <c r="D109" s="36">
        <f t="shared" si="14"/>
        <v>2351116.2735344768</v>
      </c>
      <c r="E109" s="36">
        <f t="shared" si="15"/>
        <v>16674.974338859854</v>
      </c>
    </row>
    <row r="110" spans="1:5">
      <c r="A110" s="34">
        <v>100</v>
      </c>
      <c r="B110" s="36">
        <f t="shared" si="12"/>
        <v>8816.6860257542885</v>
      </c>
      <c r="C110" s="36">
        <f t="shared" si="13"/>
        <v>7858.288313105566</v>
      </c>
      <c r="D110" s="36">
        <f t="shared" si="14"/>
        <v>2343257.9852213711</v>
      </c>
      <c r="E110" s="36">
        <f t="shared" si="15"/>
        <v>16674.974338859854</v>
      </c>
    </row>
    <row r="111" spans="1:5">
      <c r="A111" s="34">
        <v>101</v>
      </c>
      <c r="B111" s="36">
        <f t="shared" si="12"/>
        <v>8787.2174445801411</v>
      </c>
      <c r="C111" s="36">
        <f t="shared" si="13"/>
        <v>7887.7568942797134</v>
      </c>
      <c r="D111" s="36">
        <f t="shared" si="14"/>
        <v>2335370.2283270913</v>
      </c>
      <c r="E111" s="36">
        <f t="shared" si="15"/>
        <v>16674.974338859854</v>
      </c>
    </row>
    <row r="112" spans="1:5">
      <c r="A112" s="34">
        <v>102</v>
      </c>
      <c r="B112" s="36">
        <f t="shared" si="12"/>
        <v>8757.6383562265928</v>
      </c>
      <c r="C112" s="36">
        <f t="shared" si="13"/>
        <v>7917.3359826332617</v>
      </c>
      <c r="D112" s="36">
        <f t="shared" si="14"/>
        <v>2327452.892344458</v>
      </c>
      <c r="E112" s="36">
        <f t="shared" si="15"/>
        <v>16674.974338859854</v>
      </c>
    </row>
    <row r="113" spans="1:5">
      <c r="A113" s="34">
        <v>103</v>
      </c>
      <c r="B113" s="36">
        <f t="shared" si="12"/>
        <v>8727.9483462917178</v>
      </c>
      <c r="C113" s="36">
        <f t="shared" si="13"/>
        <v>7947.0259925681366</v>
      </c>
      <c r="D113" s="36">
        <f t="shared" si="14"/>
        <v>2319505.8663518899</v>
      </c>
      <c r="E113" s="36">
        <f t="shared" si="15"/>
        <v>16674.974338859854</v>
      </c>
    </row>
    <row r="114" spans="1:5">
      <c r="A114" s="34">
        <v>104</v>
      </c>
      <c r="B114" s="36">
        <f t="shared" si="12"/>
        <v>8698.1469988195877</v>
      </c>
      <c r="C114" s="36">
        <f t="shared" si="13"/>
        <v>7976.8273400402668</v>
      </c>
      <c r="D114" s="36">
        <f t="shared" si="14"/>
        <v>2311529.0390118496</v>
      </c>
      <c r="E114" s="36">
        <f t="shared" si="15"/>
        <v>16674.974338859854</v>
      </c>
    </row>
    <row r="115" spans="1:5">
      <c r="A115" s="34">
        <v>105</v>
      </c>
      <c r="B115" s="36">
        <f t="shared" si="12"/>
        <v>8668.2338962944359</v>
      </c>
      <c r="C115" s="36">
        <f t="shared" si="13"/>
        <v>8006.7404425654186</v>
      </c>
      <c r="D115" s="36">
        <f t="shared" si="14"/>
        <v>2303522.2985692839</v>
      </c>
      <c r="E115" s="36">
        <f t="shared" si="15"/>
        <v>16674.974338859854</v>
      </c>
    </row>
    <row r="116" spans="1:5">
      <c r="A116" s="34">
        <v>106</v>
      </c>
      <c r="B116" s="36">
        <f t="shared" si="12"/>
        <v>8638.2086196348155</v>
      </c>
      <c r="C116" s="36">
        <f t="shared" si="13"/>
        <v>8036.765719225039</v>
      </c>
      <c r="D116" s="36">
        <f t="shared" si="14"/>
        <v>2295485.5328500587</v>
      </c>
      <c r="E116" s="36">
        <f t="shared" si="15"/>
        <v>16674.974338859854</v>
      </c>
    </row>
    <row r="117" spans="1:5">
      <c r="A117" s="34">
        <v>107</v>
      </c>
      <c r="B117" s="36">
        <f t="shared" si="12"/>
        <v>8608.0707481877198</v>
      </c>
      <c r="C117" s="36">
        <f t="shared" si="13"/>
        <v>8066.9035906721347</v>
      </c>
      <c r="D117" s="36">
        <f t="shared" si="14"/>
        <v>2287418.6292593866</v>
      </c>
      <c r="E117" s="36">
        <f t="shared" si="15"/>
        <v>16674.974338859854</v>
      </c>
    </row>
    <row r="118" spans="1:5">
      <c r="A118" s="34">
        <v>108</v>
      </c>
      <c r="B118" s="36">
        <f t="shared" si="12"/>
        <v>8577.8198597227001</v>
      </c>
      <c r="C118" s="36">
        <f t="shared" si="13"/>
        <v>8097.1544791371543</v>
      </c>
      <c r="D118" s="36">
        <f t="shared" si="14"/>
        <v>2279321.4747802494</v>
      </c>
      <c r="E118" s="36">
        <f t="shared" si="15"/>
        <v>16674.974338859854</v>
      </c>
    </row>
    <row r="119" spans="1:5">
      <c r="A119" s="34">
        <v>109</v>
      </c>
      <c r="B119" s="36">
        <f t="shared" si="12"/>
        <v>8547.4555304259356</v>
      </c>
      <c r="C119" s="36">
        <f t="shared" si="13"/>
        <v>8127.5188084339188</v>
      </c>
      <c r="D119" s="36">
        <f t="shared" si="14"/>
        <v>2271193.9559718156</v>
      </c>
      <c r="E119" s="36">
        <f t="shared" si="15"/>
        <v>16674.974338859854</v>
      </c>
    </row>
    <row r="120" spans="1:5">
      <c r="A120" s="34">
        <v>110</v>
      </c>
      <c r="B120" s="36">
        <f t="shared" si="12"/>
        <v>8516.9773348943072</v>
      </c>
      <c r="C120" s="36">
        <f t="shared" si="13"/>
        <v>8157.9970039655473</v>
      </c>
      <c r="D120" s="36">
        <f t="shared" si="14"/>
        <v>2263035.9589678501</v>
      </c>
      <c r="E120" s="36">
        <f t="shared" si="15"/>
        <v>16674.974338859854</v>
      </c>
    </row>
    <row r="121" spans="1:5">
      <c r="A121" s="34">
        <v>111</v>
      </c>
      <c r="B121" s="36">
        <f t="shared" si="12"/>
        <v>8486.3848461294383</v>
      </c>
      <c r="C121" s="36">
        <f t="shared" si="13"/>
        <v>8188.5894927304162</v>
      </c>
      <c r="D121" s="36">
        <f t="shared" si="14"/>
        <v>2254847.3694751197</v>
      </c>
      <c r="E121" s="36">
        <f t="shared" si="15"/>
        <v>16674.974338859854</v>
      </c>
    </row>
    <row r="122" spans="1:5">
      <c r="A122" s="34">
        <v>112</v>
      </c>
      <c r="B122" s="36">
        <f t="shared" si="12"/>
        <v>8455.6776355316997</v>
      </c>
      <c r="C122" s="36">
        <f t="shared" si="13"/>
        <v>8219.2967033281548</v>
      </c>
      <c r="D122" s="36">
        <f t="shared" si="14"/>
        <v>2246628.0727717914</v>
      </c>
      <c r="E122" s="36">
        <f t="shared" si="15"/>
        <v>16674.974338859854</v>
      </c>
    </row>
    <row r="123" spans="1:5">
      <c r="A123" s="34">
        <v>113</v>
      </c>
      <c r="B123" s="36">
        <f t="shared" si="12"/>
        <v>8424.8552728942177</v>
      </c>
      <c r="C123" s="36">
        <f t="shared" si="13"/>
        <v>8250.1190659656368</v>
      </c>
      <c r="D123" s="36">
        <f t="shared" si="14"/>
        <v>2238377.9537058258</v>
      </c>
      <c r="E123" s="36">
        <f t="shared" si="15"/>
        <v>16674.974338859854</v>
      </c>
    </row>
    <row r="124" spans="1:5">
      <c r="A124" s="34">
        <v>114</v>
      </c>
      <c r="B124" s="36">
        <f t="shared" si="12"/>
        <v>8393.917326396846</v>
      </c>
      <c r="C124" s="36">
        <f t="shared" si="13"/>
        <v>8281.0570124630085</v>
      </c>
      <c r="D124" s="36">
        <f t="shared" si="14"/>
        <v>2230096.8966933629</v>
      </c>
      <c r="E124" s="36">
        <f t="shared" si="15"/>
        <v>16674.974338859854</v>
      </c>
    </row>
    <row r="125" spans="1:5">
      <c r="A125" s="34">
        <v>115</v>
      </c>
      <c r="B125" s="36">
        <f t="shared" si="12"/>
        <v>8362.8633626001101</v>
      </c>
      <c r="C125" s="36">
        <f t="shared" si="13"/>
        <v>8312.1109762597443</v>
      </c>
      <c r="D125" s="36">
        <f t="shared" si="14"/>
        <v>2221784.7857171032</v>
      </c>
      <c r="E125" s="36">
        <f t="shared" si="15"/>
        <v>16674.974338859854</v>
      </c>
    </row>
    <row r="126" spans="1:5">
      <c r="A126" s="34">
        <v>116</v>
      </c>
      <c r="B126" s="36">
        <f t="shared" si="12"/>
        <v>8331.692946439136</v>
      </c>
      <c r="C126" s="36">
        <f t="shared" si="13"/>
        <v>8343.2813924207185</v>
      </c>
      <c r="D126" s="36">
        <f t="shared" si="14"/>
        <v>2213441.5043246825</v>
      </c>
      <c r="E126" s="36">
        <f t="shared" si="15"/>
        <v>16674.974338859854</v>
      </c>
    </row>
    <row r="127" spans="1:5">
      <c r="A127" s="34">
        <v>117</v>
      </c>
      <c r="B127" s="36">
        <f t="shared" si="12"/>
        <v>8300.4056412175596</v>
      </c>
      <c r="C127" s="36">
        <f t="shared" si="13"/>
        <v>8374.5686976422949</v>
      </c>
      <c r="D127" s="36">
        <f t="shared" si="14"/>
        <v>2205066.9356270405</v>
      </c>
      <c r="E127" s="36">
        <f t="shared" si="15"/>
        <v>16674.974338859854</v>
      </c>
    </row>
    <row r="128" spans="1:5">
      <c r="A128" s="34">
        <v>118</v>
      </c>
      <c r="B128" s="36">
        <f t="shared" si="12"/>
        <v>8269.0010086014008</v>
      </c>
      <c r="C128" s="36">
        <f t="shared" si="13"/>
        <v>8405.9733302584536</v>
      </c>
      <c r="D128" s="36">
        <f t="shared" si="14"/>
        <v>2196660.9622967821</v>
      </c>
      <c r="E128" s="36">
        <f t="shared" si="15"/>
        <v>16674.974338859854</v>
      </c>
    </row>
    <row r="129" spans="1:5">
      <c r="A129" s="34">
        <v>119</v>
      </c>
      <c r="B129" s="36">
        <f t="shared" si="12"/>
        <v>8237.4786086129334</v>
      </c>
      <c r="C129" s="36">
        <f t="shared" si="13"/>
        <v>8437.4957302469211</v>
      </c>
      <c r="D129" s="36">
        <f t="shared" si="14"/>
        <v>2188223.4665665352</v>
      </c>
      <c r="E129" s="36">
        <f t="shared" si="15"/>
        <v>16674.974338859854</v>
      </c>
    </row>
    <row r="130" spans="1:5">
      <c r="A130" s="34">
        <v>120</v>
      </c>
      <c r="B130" s="36">
        <f t="shared" si="12"/>
        <v>8205.8379996245076</v>
      </c>
      <c r="C130" s="36">
        <f t="shared" si="13"/>
        <v>8469.1363392353469</v>
      </c>
      <c r="D130" s="36">
        <f t="shared" si="14"/>
        <v>2179754.3302273001</v>
      </c>
      <c r="E130" s="36">
        <f t="shared" si="15"/>
        <v>16674.974338859854</v>
      </c>
    </row>
    <row r="131" spans="1:5">
      <c r="A131" s="34">
        <v>121</v>
      </c>
      <c r="B131" s="36">
        <f t="shared" si="12"/>
        <v>8174.0787383523748</v>
      </c>
      <c r="C131" s="36">
        <f t="shared" si="13"/>
        <v>8500.8956005074797</v>
      </c>
      <c r="D131" s="36">
        <f t="shared" si="14"/>
        <v>2171253.4346267926</v>
      </c>
      <c r="E131" s="36">
        <f t="shared" si="15"/>
        <v>16674.974338859854</v>
      </c>
    </row>
    <row r="132" spans="1:5">
      <c r="A132" s="34">
        <v>122</v>
      </c>
      <c r="B132" s="36">
        <f t="shared" si="12"/>
        <v>8142.2003798504711</v>
      </c>
      <c r="C132" s="36">
        <f t="shared" si="13"/>
        <v>8532.7739590093843</v>
      </c>
      <c r="D132" s="36">
        <f t="shared" si="14"/>
        <v>2162720.6606677831</v>
      </c>
      <c r="E132" s="36">
        <f t="shared" si="15"/>
        <v>16674.974338859854</v>
      </c>
    </row>
    <row r="133" spans="1:5">
      <c r="A133" s="34">
        <v>123</v>
      </c>
      <c r="B133" s="36">
        <f t="shared" si="12"/>
        <v>8110.2024775041864</v>
      </c>
      <c r="C133" s="36">
        <f t="shared" si="13"/>
        <v>8564.7718613556681</v>
      </c>
      <c r="D133" s="36">
        <f t="shared" si="14"/>
        <v>2154155.8888064274</v>
      </c>
      <c r="E133" s="36">
        <f t="shared" si="15"/>
        <v>16674.974338859854</v>
      </c>
    </row>
    <row r="134" spans="1:5">
      <c r="A134" s="34">
        <v>124</v>
      </c>
      <c r="B134" s="36">
        <f t="shared" si="12"/>
        <v>8078.0845830241024</v>
      </c>
      <c r="C134" s="36">
        <f t="shared" si="13"/>
        <v>8596.889755835753</v>
      </c>
      <c r="D134" s="36">
        <f t="shared" si="14"/>
        <v>2145558.9990505916</v>
      </c>
      <c r="E134" s="36">
        <f t="shared" si="15"/>
        <v>16674.974338859854</v>
      </c>
    </row>
    <row r="135" spans="1:5">
      <c r="A135" s="34">
        <v>125</v>
      </c>
      <c r="B135" s="36">
        <f t="shared" si="12"/>
        <v>8045.8462464397189</v>
      </c>
      <c r="C135" s="36">
        <f t="shared" si="13"/>
        <v>8629.1280924201346</v>
      </c>
      <c r="D135" s="36">
        <f t="shared" si="14"/>
        <v>2136929.8709581713</v>
      </c>
      <c r="E135" s="36">
        <f t="shared" si="15"/>
        <v>16674.974338859854</v>
      </c>
    </row>
    <row r="136" spans="1:5">
      <c r="A136" s="34">
        <v>126</v>
      </c>
      <c r="B136" s="36">
        <f t="shared" si="12"/>
        <v>8013.4870160931423</v>
      </c>
      <c r="C136" s="36">
        <f t="shared" si="13"/>
        <v>8661.4873227667122</v>
      </c>
      <c r="D136" s="36">
        <f t="shared" si="14"/>
        <v>2128268.3836354045</v>
      </c>
      <c r="E136" s="36">
        <f t="shared" si="15"/>
        <v>16674.974338859854</v>
      </c>
    </row>
    <row r="137" spans="1:5">
      <c r="A137" s="34">
        <v>127</v>
      </c>
      <c r="B137" s="36">
        <f t="shared" si="12"/>
        <v>7981.0064386327658</v>
      </c>
      <c r="C137" s="36">
        <f t="shared" si="13"/>
        <v>8693.9679002270896</v>
      </c>
      <c r="D137" s="36">
        <f t="shared" si="14"/>
        <v>2119574.4157351772</v>
      </c>
      <c r="E137" s="36">
        <f t="shared" si="15"/>
        <v>16674.974338859854</v>
      </c>
    </row>
    <row r="138" spans="1:5">
      <c r="A138" s="34">
        <v>128</v>
      </c>
      <c r="B138" s="36">
        <f t="shared" si="12"/>
        <v>7948.4040590069135</v>
      </c>
      <c r="C138" s="36">
        <f t="shared" si="13"/>
        <v>8726.5702798529419</v>
      </c>
      <c r="D138" s="36">
        <f t="shared" si="14"/>
        <v>2110847.8454553243</v>
      </c>
      <c r="E138" s="36">
        <f t="shared" si="15"/>
        <v>16674.974338859854</v>
      </c>
    </row>
    <row r="139" spans="1:5">
      <c r="A139" s="34">
        <v>129</v>
      </c>
      <c r="B139" s="36">
        <f t="shared" si="12"/>
        <v>7915.6794204574653</v>
      </c>
      <c r="C139" s="36">
        <f t="shared" si="13"/>
        <v>8759.2949184023892</v>
      </c>
      <c r="D139" s="36">
        <f t="shared" si="14"/>
        <v>2102088.5505369217</v>
      </c>
      <c r="E139" s="36">
        <f t="shared" si="15"/>
        <v>16674.974338859854</v>
      </c>
    </row>
    <row r="140" spans="1:5">
      <c r="A140" s="34">
        <v>130</v>
      </c>
      <c r="B140" s="36">
        <f t="shared" si="12"/>
        <v>7882.8320645134563</v>
      </c>
      <c r="C140" s="36">
        <f t="shared" si="13"/>
        <v>8792.1422743463991</v>
      </c>
      <c r="D140" s="36">
        <f t="shared" si="14"/>
        <v>2093296.4082625753</v>
      </c>
      <c r="E140" s="36">
        <f t="shared" si="15"/>
        <v>16674.974338859854</v>
      </c>
    </row>
    <row r="141" spans="1:5">
      <c r="A141" s="34">
        <v>131</v>
      </c>
      <c r="B141" s="36">
        <f t="shared" si="12"/>
        <v>7849.8615309846573</v>
      </c>
      <c r="C141" s="36">
        <f t="shared" si="13"/>
        <v>8825.1128078751972</v>
      </c>
      <c r="D141" s="36">
        <f t="shared" si="14"/>
        <v>2084471.2954547</v>
      </c>
      <c r="E141" s="36">
        <f t="shared" si="15"/>
        <v>16674.974338859854</v>
      </c>
    </row>
    <row r="142" spans="1:5">
      <c r="A142" s="34">
        <v>132</v>
      </c>
      <c r="B142" s="36">
        <f t="shared" si="12"/>
        <v>7816.7673579551256</v>
      </c>
      <c r="C142" s="36">
        <f t="shared" si="13"/>
        <v>8858.206980904728</v>
      </c>
      <c r="D142" s="36">
        <f t="shared" si="14"/>
        <v>2075613.0884737952</v>
      </c>
      <c r="E142" s="36">
        <f t="shared" si="15"/>
        <v>16674.974338859854</v>
      </c>
    </row>
    <row r="143" spans="1:5">
      <c r="A143" s="34">
        <v>133</v>
      </c>
      <c r="B143" s="36">
        <f t="shared" si="12"/>
        <v>7783.5490817767313</v>
      </c>
      <c r="C143" s="36">
        <f t="shared" si="13"/>
        <v>8891.4252570831231</v>
      </c>
      <c r="D143" s="36">
        <f t="shared" si="14"/>
        <v>2066721.6632167122</v>
      </c>
      <c r="E143" s="36">
        <f t="shared" si="15"/>
        <v>16674.974338859854</v>
      </c>
    </row>
    <row r="144" spans="1:5">
      <c r="A144" s="34">
        <v>134</v>
      </c>
      <c r="B144" s="36">
        <f t="shared" si="12"/>
        <v>7750.20623706267</v>
      </c>
      <c r="C144" s="36">
        <f t="shared" si="13"/>
        <v>8924.7681017971845</v>
      </c>
      <c r="D144" s="36">
        <f t="shared" si="14"/>
        <v>2057796.895114915</v>
      </c>
      <c r="E144" s="36">
        <f t="shared" si="15"/>
        <v>16674.974338859854</v>
      </c>
    </row>
    <row r="145" spans="1:5">
      <c r="A145" s="34">
        <v>135</v>
      </c>
      <c r="B145" s="36">
        <f t="shared" si="12"/>
        <v>7716.7383566809303</v>
      </c>
      <c r="C145" s="36">
        <f t="shared" si="13"/>
        <v>8958.235982178925</v>
      </c>
      <c r="D145" s="36">
        <f t="shared" si="14"/>
        <v>2048838.659132736</v>
      </c>
      <c r="E145" s="36">
        <f t="shared" si="15"/>
        <v>16674.974338859854</v>
      </c>
    </row>
    <row r="146" spans="1:5">
      <c r="A146" s="34">
        <v>136</v>
      </c>
      <c r="B146" s="36">
        <f t="shared" si="12"/>
        <v>7683.1449717477599</v>
      </c>
      <c r="C146" s="36">
        <f t="shared" si="13"/>
        <v>8991.8293671120955</v>
      </c>
      <c r="D146" s="36">
        <f t="shared" si="14"/>
        <v>2039846.8297656239</v>
      </c>
      <c r="E146" s="36">
        <f t="shared" si="15"/>
        <v>16674.974338859854</v>
      </c>
    </row>
    <row r="147" spans="1:5">
      <c r="A147" s="34">
        <v>137</v>
      </c>
      <c r="B147" s="36">
        <f t="shared" si="12"/>
        <v>7649.425611621089</v>
      </c>
      <c r="C147" s="36">
        <f t="shared" si="13"/>
        <v>9025.5487272387654</v>
      </c>
      <c r="D147" s="36">
        <f t="shared" si="14"/>
        <v>2030821.2810383851</v>
      </c>
      <c r="E147" s="36">
        <f t="shared" si="15"/>
        <v>16674.974338859854</v>
      </c>
    </row>
    <row r="148" spans="1:5">
      <c r="A148" s="34">
        <v>138</v>
      </c>
      <c r="B148" s="36">
        <f t="shared" si="12"/>
        <v>7615.5798038939438</v>
      </c>
      <c r="C148" s="36">
        <f t="shared" si="13"/>
        <v>9059.3945349659116</v>
      </c>
      <c r="D148" s="36">
        <f t="shared" si="14"/>
        <v>2021761.8865034191</v>
      </c>
      <c r="E148" s="36">
        <f t="shared" si="15"/>
        <v>16674.974338859854</v>
      </c>
    </row>
    <row r="149" spans="1:5">
      <c r="A149" s="34">
        <v>139</v>
      </c>
      <c r="B149" s="36">
        <f t="shared" si="12"/>
        <v>7581.6070743878217</v>
      </c>
      <c r="C149" s="36">
        <f t="shared" si="13"/>
        <v>9093.3672644720318</v>
      </c>
      <c r="D149" s="36">
        <f t="shared" si="14"/>
        <v>2012668.5192389472</v>
      </c>
      <c r="E149" s="36">
        <f t="shared" si="15"/>
        <v>16674.974338859854</v>
      </c>
    </row>
    <row r="150" spans="1:5">
      <c r="A150" s="34">
        <v>140</v>
      </c>
      <c r="B150" s="36">
        <f t="shared" ref="B150:B190" si="16">IF(A150&lt;=nb_mois,D149*taux/12," ")</f>
        <v>7547.506947146052</v>
      </c>
      <c r="C150" s="36">
        <f t="shared" ref="C150:C190" si="17">IF(A150&lt;=nb_mois,+E150-B150," ")</f>
        <v>9127.4673917138025</v>
      </c>
      <c r="D150" s="36">
        <f t="shared" ref="D150:D190" si="18">IF(A150&lt;=nb_mois,+D149-C150," ")</f>
        <v>2003541.0518472334</v>
      </c>
      <c r="E150" s="36">
        <f t="shared" ref="E150:E190" si="19">IF(A150&lt;=nb_mois,mensualite," ")</f>
        <v>16674.974338859854</v>
      </c>
    </row>
    <row r="151" spans="1:5">
      <c r="A151" s="34">
        <v>141</v>
      </c>
      <c r="B151" s="36">
        <f t="shared" si="16"/>
        <v>7513.2789444271257</v>
      </c>
      <c r="C151" s="36">
        <f t="shared" si="17"/>
        <v>9161.6953944327288</v>
      </c>
      <c r="D151" s="36">
        <f t="shared" si="18"/>
        <v>1994379.3564528008</v>
      </c>
      <c r="E151" s="36">
        <f t="shared" si="19"/>
        <v>16674.974338859854</v>
      </c>
    </row>
    <row r="152" spans="1:5">
      <c r="A152" s="34">
        <v>142</v>
      </c>
      <c r="B152" s="36">
        <f t="shared" si="16"/>
        <v>7478.9225866980023</v>
      </c>
      <c r="C152" s="36">
        <f t="shared" si="17"/>
        <v>9196.0517521618531</v>
      </c>
      <c r="D152" s="36">
        <f t="shared" si="18"/>
        <v>1985183.3047006389</v>
      </c>
      <c r="E152" s="36">
        <f t="shared" si="19"/>
        <v>16674.974338859854</v>
      </c>
    </row>
    <row r="153" spans="1:5">
      <c r="A153" s="34">
        <v>143</v>
      </c>
      <c r="B153" s="36">
        <f t="shared" si="16"/>
        <v>7444.4373926273956</v>
      </c>
      <c r="C153" s="36">
        <f t="shared" si="17"/>
        <v>9230.5369462324597</v>
      </c>
      <c r="D153" s="36">
        <f t="shared" si="18"/>
        <v>1975952.7677544064</v>
      </c>
      <c r="E153" s="36">
        <f t="shared" si="19"/>
        <v>16674.974338859854</v>
      </c>
    </row>
    <row r="154" spans="1:5">
      <c r="A154" s="34">
        <v>144</v>
      </c>
      <c r="B154" s="36">
        <f t="shared" si="16"/>
        <v>7409.8228790790236</v>
      </c>
      <c r="C154" s="36">
        <f t="shared" si="17"/>
        <v>9265.1514597808309</v>
      </c>
      <c r="D154" s="36">
        <f t="shared" si="18"/>
        <v>1966687.6162946257</v>
      </c>
      <c r="E154" s="36">
        <f t="shared" si="19"/>
        <v>16674.974338859854</v>
      </c>
    </row>
    <row r="155" spans="1:5">
      <c r="A155" s="34">
        <v>145</v>
      </c>
      <c r="B155" s="36">
        <f t="shared" si="16"/>
        <v>7375.0785611048459</v>
      </c>
      <c r="C155" s="36">
        <f t="shared" si="17"/>
        <v>9299.8957777550095</v>
      </c>
      <c r="D155" s="36">
        <f t="shared" si="18"/>
        <v>1957387.7205168707</v>
      </c>
      <c r="E155" s="36">
        <f t="shared" si="19"/>
        <v>16674.974338859854</v>
      </c>
    </row>
    <row r="156" spans="1:5">
      <c r="A156" s="34">
        <v>146</v>
      </c>
      <c r="B156" s="36">
        <f t="shared" si="16"/>
        <v>7340.2039519382643</v>
      </c>
      <c r="C156" s="36">
        <f t="shared" si="17"/>
        <v>9334.7703869215911</v>
      </c>
      <c r="D156" s="36">
        <f t="shared" si="18"/>
        <v>1948052.950129949</v>
      </c>
      <c r="E156" s="36">
        <f t="shared" si="19"/>
        <v>16674.974338859854</v>
      </c>
    </row>
    <row r="157" spans="1:5">
      <c r="A157" s="34">
        <v>147</v>
      </c>
      <c r="B157" s="36">
        <f t="shared" si="16"/>
        <v>7305.1985629873088</v>
      </c>
      <c r="C157" s="36">
        <f t="shared" si="17"/>
        <v>9369.7757758725456</v>
      </c>
      <c r="D157" s="36">
        <f t="shared" si="18"/>
        <v>1938683.1743540764</v>
      </c>
      <c r="E157" s="36">
        <f t="shared" si="19"/>
        <v>16674.974338859854</v>
      </c>
    </row>
    <row r="158" spans="1:5">
      <c r="A158" s="34">
        <v>148</v>
      </c>
      <c r="B158" s="36">
        <f t="shared" si="16"/>
        <v>7270.0619038277864</v>
      </c>
      <c r="C158" s="36">
        <f t="shared" si="17"/>
        <v>9404.9124350320672</v>
      </c>
      <c r="D158" s="36">
        <f t="shared" si="18"/>
        <v>1929278.2619190444</v>
      </c>
      <c r="E158" s="36">
        <f t="shared" si="19"/>
        <v>16674.974338859854</v>
      </c>
    </row>
    <row r="159" spans="1:5">
      <c r="A159" s="34">
        <v>149</v>
      </c>
      <c r="B159" s="36">
        <f t="shared" si="16"/>
        <v>7234.7934821964163</v>
      </c>
      <c r="C159" s="36">
        <f t="shared" si="17"/>
        <v>9440.180856663439</v>
      </c>
      <c r="D159" s="36">
        <f t="shared" si="18"/>
        <v>1919838.0810623809</v>
      </c>
      <c r="E159" s="36">
        <f t="shared" si="19"/>
        <v>16674.974338859854</v>
      </c>
    </row>
    <row r="160" spans="1:5">
      <c r="A160" s="34">
        <v>150</v>
      </c>
      <c r="B160" s="36">
        <f t="shared" si="16"/>
        <v>7199.3928039839275</v>
      </c>
      <c r="C160" s="36">
        <f t="shared" si="17"/>
        <v>9475.5815348759279</v>
      </c>
      <c r="D160" s="36">
        <f t="shared" si="18"/>
        <v>1910362.4995275049</v>
      </c>
      <c r="E160" s="36">
        <f t="shared" si="19"/>
        <v>16674.974338859854</v>
      </c>
    </row>
    <row r="161" spans="1:5">
      <c r="A161" s="34">
        <v>151</v>
      </c>
      <c r="B161" s="36">
        <f t="shared" si="16"/>
        <v>7163.8593732281433</v>
      </c>
      <c r="C161" s="36">
        <f t="shared" si="17"/>
        <v>9511.1149656317102</v>
      </c>
      <c r="D161" s="36">
        <f t="shared" si="18"/>
        <v>1900851.3845618733</v>
      </c>
      <c r="E161" s="36">
        <f t="shared" si="19"/>
        <v>16674.974338859854</v>
      </c>
    </row>
    <row r="162" spans="1:5">
      <c r="A162" s="34">
        <v>152</v>
      </c>
      <c r="B162" s="36">
        <f t="shared" si="16"/>
        <v>7128.1926921070253</v>
      </c>
      <c r="C162" s="36">
        <f t="shared" si="17"/>
        <v>9546.7816467528282</v>
      </c>
      <c r="D162" s="36">
        <f t="shared" si="18"/>
        <v>1891304.6029151205</v>
      </c>
      <c r="E162" s="36">
        <f t="shared" si="19"/>
        <v>16674.974338859854</v>
      </c>
    </row>
    <row r="163" spans="1:5">
      <c r="A163" s="34">
        <v>153</v>
      </c>
      <c r="B163" s="36">
        <f t="shared" si="16"/>
        <v>7092.3922609317015</v>
      </c>
      <c r="C163" s="36">
        <f t="shared" si="17"/>
        <v>9582.582077928153</v>
      </c>
      <c r="D163" s="36">
        <f t="shared" si="18"/>
        <v>1881722.0208371924</v>
      </c>
      <c r="E163" s="36">
        <f t="shared" si="19"/>
        <v>16674.974338859854</v>
      </c>
    </row>
    <row r="164" spans="1:5">
      <c r="A164" s="34">
        <v>154</v>
      </c>
      <c r="B164" s="36">
        <f t="shared" si="16"/>
        <v>7056.4575781394715</v>
      </c>
      <c r="C164" s="36">
        <f t="shared" si="17"/>
        <v>9618.5167607203839</v>
      </c>
      <c r="D164" s="36">
        <f t="shared" si="18"/>
        <v>1872103.504076472</v>
      </c>
      <c r="E164" s="36">
        <f t="shared" si="19"/>
        <v>16674.974338859854</v>
      </c>
    </row>
    <row r="165" spans="1:5">
      <c r="A165" s="34">
        <v>155</v>
      </c>
      <c r="B165" s="36">
        <f t="shared" si="16"/>
        <v>7020.3881402867701</v>
      </c>
      <c r="C165" s="36">
        <f t="shared" si="17"/>
        <v>9654.5861985730844</v>
      </c>
      <c r="D165" s="36">
        <f t="shared" si="18"/>
        <v>1862448.917877899</v>
      </c>
      <c r="E165" s="36">
        <f t="shared" si="19"/>
        <v>16674.974338859854</v>
      </c>
    </row>
    <row r="166" spans="1:5">
      <c r="A166" s="34">
        <v>156</v>
      </c>
      <c r="B166" s="36">
        <f t="shared" si="16"/>
        <v>6984.183442042121</v>
      </c>
      <c r="C166" s="36">
        <f t="shared" si="17"/>
        <v>9690.7908968177326</v>
      </c>
      <c r="D166" s="36">
        <f t="shared" si="18"/>
        <v>1852758.1269810812</v>
      </c>
      <c r="E166" s="36">
        <f t="shared" si="19"/>
        <v>16674.974338859854</v>
      </c>
    </row>
    <row r="167" spans="1:5">
      <c r="A167" s="34">
        <v>157</v>
      </c>
      <c r="B167" s="36">
        <f t="shared" si="16"/>
        <v>6947.8429761790539</v>
      </c>
      <c r="C167" s="36">
        <f t="shared" si="17"/>
        <v>9727.1313626808005</v>
      </c>
      <c r="D167" s="36">
        <f t="shared" si="18"/>
        <v>1843030.9956184004</v>
      </c>
      <c r="E167" s="36">
        <f t="shared" si="19"/>
        <v>16674.974338859854</v>
      </c>
    </row>
    <row r="168" spans="1:5">
      <c r="A168" s="34">
        <v>158</v>
      </c>
      <c r="B168" s="36">
        <f t="shared" si="16"/>
        <v>6911.3662335690015</v>
      </c>
      <c r="C168" s="36">
        <f t="shared" si="17"/>
        <v>9763.6081052908521</v>
      </c>
      <c r="D168" s="36">
        <f t="shared" si="18"/>
        <v>1833267.3875131095</v>
      </c>
      <c r="E168" s="36">
        <f t="shared" si="19"/>
        <v>16674.974338859854</v>
      </c>
    </row>
    <row r="169" spans="1:5">
      <c r="A169" s="34">
        <v>159</v>
      </c>
      <c r="B169" s="36">
        <f t="shared" si="16"/>
        <v>6874.7527031741602</v>
      </c>
      <c r="C169" s="36">
        <f t="shared" si="17"/>
        <v>9800.2216356856952</v>
      </c>
      <c r="D169" s="36">
        <f t="shared" si="18"/>
        <v>1823467.1658774237</v>
      </c>
      <c r="E169" s="36">
        <f t="shared" si="19"/>
        <v>16674.974338859854</v>
      </c>
    </row>
    <row r="170" spans="1:5">
      <c r="A170" s="34">
        <v>160</v>
      </c>
      <c r="B170" s="36">
        <f t="shared" si="16"/>
        <v>6838.0018720403386</v>
      </c>
      <c r="C170" s="36">
        <f t="shared" si="17"/>
        <v>9836.9724668195158</v>
      </c>
      <c r="D170" s="36">
        <f t="shared" si="18"/>
        <v>1813630.1934106043</v>
      </c>
      <c r="E170" s="36">
        <f t="shared" si="19"/>
        <v>16674.974338859854</v>
      </c>
    </row>
    <row r="171" spans="1:5">
      <c r="A171" s="34">
        <v>161</v>
      </c>
      <c r="B171" s="36">
        <f t="shared" si="16"/>
        <v>6801.113225289766</v>
      </c>
      <c r="C171" s="36">
        <f t="shared" si="17"/>
        <v>9873.8611135700885</v>
      </c>
      <c r="D171" s="36">
        <f t="shared" si="18"/>
        <v>1803756.3322970341</v>
      </c>
      <c r="E171" s="36">
        <f t="shared" si="19"/>
        <v>16674.974338859854</v>
      </c>
    </row>
    <row r="172" spans="1:5">
      <c r="A172" s="34">
        <v>162</v>
      </c>
      <c r="B172" s="36">
        <f t="shared" si="16"/>
        <v>6764.0862461138777</v>
      </c>
      <c r="C172" s="36">
        <f t="shared" si="17"/>
        <v>9910.8880927459759</v>
      </c>
      <c r="D172" s="36">
        <f t="shared" si="18"/>
        <v>1793845.4442042881</v>
      </c>
      <c r="E172" s="36">
        <f t="shared" si="19"/>
        <v>16674.974338859854</v>
      </c>
    </row>
    <row r="173" spans="1:5">
      <c r="A173" s="34">
        <v>163</v>
      </c>
      <c r="B173" s="36">
        <f t="shared" si="16"/>
        <v>6726.9204157660797</v>
      </c>
      <c r="C173" s="36">
        <f t="shared" si="17"/>
        <v>9948.0539230937757</v>
      </c>
      <c r="D173" s="36">
        <f t="shared" si="18"/>
        <v>1783897.3902811944</v>
      </c>
      <c r="E173" s="36">
        <f t="shared" si="19"/>
        <v>16674.974338859854</v>
      </c>
    </row>
    <row r="174" spans="1:5">
      <c r="A174" s="34">
        <v>164</v>
      </c>
      <c r="B174" s="36">
        <f t="shared" si="16"/>
        <v>6689.6152135544789</v>
      </c>
      <c r="C174" s="36">
        <f t="shared" si="17"/>
        <v>9985.3591253053746</v>
      </c>
      <c r="D174" s="36">
        <f t="shared" si="18"/>
        <v>1773912.0311558889</v>
      </c>
      <c r="E174" s="36">
        <f t="shared" si="19"/>
        <v>16674.974338859854</v>
      </c>
    </row>
    <row r="175" spans="1:5">
      <c r="A175" s="34">
        <v>165</v>
      </c>
      <c r="B175" s="36">
        <f t="shared" si="16"/>
        <v>6652.1701168345835</v>
      </c>
      <c r="C175" s="36">
        <f t="shared" si="17"/>
        <v>10022.804222025272</v>
      </c>
      <c r="D175" s="36">
        <f t="shared" si="18"/>
        <v>1763889.2269338637</v>
      </c>
      <c r="E175" s="36">
        <f t="shared" si="19"/>
        <v>16674.974338859854</v>
      </c>
    </row>
    <row r="176" spans="1:5">
      <c r="A176" s="34">
        <v>166</v>
      </c>
      <c r="B176" s="36">
        <f t="shared" si="16"/>
        <v>6614.5846010019886</v>
      </c>
      <c r="C176" s="36">
        <f t="shared" si="17"/>
        <v>10060.389737857866</v>
      </c>
      <c r="D176" s="36">
        <f t="shared" si="18"/>
        <v>1753828.8371960057</v>
      </c>
      <c r="E176" s="36">
        <f t="shared" si="19"/>
        <v>16674.974338859854</v>
      </c>
    </row>
    <row r="177" spans="1:5">
      <c r="A177" s="34">
        <v>167</v>
      </c>
      <c r="B177" s="36">
        <f t="shared" si="16"/>
        <v>6576.8581394850216</v>
      </c>
      <c r="C177" s="36">
        <f t="shared" si="17"/>
        <v>10098.116199374832</v>
      </c>
      <c r="D177" s="36">
        <f t="shared" si="18"/>
        <v>1743730.7209966308</v>
      </c>
      <c r="E177" s="36">
        <f t="shared" si="19"/>
        <v>16674.974338859854</v>
      </c>
    </row>
    <row r="178" spans="1:5">
      <c r="A178" s="34">
        <v>168</v>
      </c>
      <c r="B178" s="36">
        <f t="shared" si="16"/>
        <v>6538.9902037373649</v>
      </c>
      <c r="C178" s="36">
        <f t="shared" si="17"/>
        <v>10135.98413512249</v>
      </c>
      <c r="D178" s="36">
        <f t="shared" si="18"/>
        <v>1733594.7368615083</v>
      </c>
      <c r="E178" s="36">
        <f t="shared" si="19"/>
        <v>16674.974338859854</v>
      </c>
    </row>
    <row r="179" spans="1:5">
      <c r="A179" s="34">
        <v>169</v>
      </c>
      <c r="B179" s="36">
        <f t="shared" si="16"/>
        <v>6500.9802632306564</v>
      </c>
      <c r="C179" s="36">
        <f t="shared" si="17"/>
        <v>10173.994075629198</v>
      </c>
      <c r="D179" s="36">
        <f t="shared" si="18"/>
        <v>1723420.7427858792</v>
      </c>
      <c r="E179" s="36">
        <f t="shared" si="19"/>
        <v>16674.974338859854</v>
      </c>
    </row>
    <row r="180" spans="1:5">
      <c r="A180" s="34">
        <v>170</v>
      </c>
      <c r="B180" s="36">
        <f t="shared" si="16"/>
        <v>6462.8277854470471</v>
      </c>
      <c r="C180" s="36">
        <f t="shared" si="17"/>
        <v>10212.146553412807</v>
      </c>
      <c r="D180" s="36">
        <f t="shared" si="18"/>
        <v>1713208.5962324664</v>
      </c>
      <c r="E180" s="36">
        <f t="shared" si="19"/>
        <v>16674.974338859854</v>
      </c>
    </row>
    <row r="181" spans="1:5">
      <c r="A181" s="34">
        <v>171</v>
      </c>
      <c r="B181" s="36">
        <f t="shared" si="16"/>
        <v>6424.5322358717485</v>
      </c>
      <c r="C181" s="36">
        <f t="shared" si="17"/>
        <v>10250.442102988105</v>
      </c>
      <c r="D181" s="36">
        <f t="shared" si="18"/>
        <v>1702958.1541294784</v>
      </c>
      <c r="E181" s="36">
        <f t="shared" si="19"/>
        <v>16674.974338859854</v>
      </c>
    </row>
    <row r="182" spans="1:5">
      <c r="A182" s="34">
        <v>172</v>
      </c>
      <c r="B182" s="36">
        <f t="shared" si="16"/>
        <v>6386.0930779855435</v>
      </c>
      <c r="C182" s="36">
        <f t="shared" si="17"/>
        <v>10288.88126087431</v>
      </c>
      <c r="D182" s="36">
        <f t="shared" si="18"/>
        <v>1692669.2728686042</v>
      </c>
      <c r="E182" s="36">
        <f t="shared" si="19"/>
        <v>16674.974338859854</v>
      </c>
    </row>
    <row r="183" spans="1:5">
      <c r="A183" s="34">
        <v>173</v>
      </c>
      <c r="B183" s="36">
        <f t="shared" si="16"/>
        <v>6347.5097732572649</v>
      </c>
      <c r="C183" s="36">
        <f t="shared" si="17"/>
        <v>10327.46456560259</v>
      </c>
      <c r="D183" s="36">
        <f t="shared" si="18"/>
        <v>1682341.8083030016</v>
      </c>
      <c r="E183" s="36">
        <f t="shared" si="19"/>
        <v>16674.974338859854</v>
      </c>
    </row>
    <row r="184" spans="1:5">
      <c r="A184" s="34">
        <v>174</v>
      </c>
      <c r="B184" s="36">
        <f t="shared" si="16"/>
        <v>6308.7817811362556</v>
      </c>
      <c r="C184" s="36">
        <f t="shared" si="17"/>
        <v>10366.1925577236</v>
      </c>
      <c r="D184" s="36">
        <f t="shared" si="18"/>
        <v>1671975.6157452781</v>
      </c>
      <c r="E184" s="36">
        <f t="shared" si="19"/>
        <v>16674.974338859854</v>
      </c>
    </row>
    <row r="185" spans="1:5">
      <c r="A185" s="34">
        <v>175</v>
      </c>
      <c r="B185" s="36">
        <f t="shared" si="16"/>
        <v>6269.908559044793</v>
      </c>
      <c r="C185" s="36">
        <f t="shared" si="17"/>
        <v>10405.065779815061</v>
      </c>
      <c r="D185" s="36">
        <f t="shared" si="18"/>
        <v>1661570.5499654631</v>
      </c>
      <c r="E185" s="36">
        <f t="shared" si="19"/>
        <v>16674.974338859854</v>
      </c>
    </row>
    <row r="186" spans="1:5">
      <c r="A186" s="34">
        <v>176</v>
      </c>
      <c r="B186" s="36">
        <f t="shared" si="16"/>
        <v>6230.8895623704857</v>
      </c>
      <c r="C186" s="36">
        <f t="shared" si="17"/>
        <v>10444.08477648937</v>
      </c>
      <c r="D186" s="36">
        <f t="shared" si="18"/>
        <v>1651126.4651889738</v>
      </c>
      <c r="E186" s="36">
        <f t="shared" si="19"/>
        <v>16674.974338859854</v>
      </c>
    </row>
    <row r="187" spans="1:5">
      <c r="A187" s="34">
        <v>177</v>
      </c>
      <c r="B187" s="36">
        <f t="shared" si="16"/>
        <v>6191.7242444586518</v>
      </c>
      <c r="C187" s="36">
        <f t="shared" si="17"/>
        <v>10483.250094401203</v>
      </c>
      <c r="D187" s="36">
        <f t="shared" si="18"/>
        <v>1640643.2150945726</v>
      </c>
      <c r="E187" s="36">
        <f t="shared" si="19"/>
        <v>16674.974338859854</v>
      </c>
    </row>
    <row r="188" spans="1:5">
      <c r="A188" s="34">
        <v>178</v>
      </c>
      <c r="B188" s="36">
        <f t="shared" si="16"/>
        <v>6152.4120566046477</v>
      </c>
      <c r="C188" s="36">
        <f t="shared" si="17"/>
        <v>10522.562282255207</v>
      </c>
      <c r="D188" s="36">
        <f t="shared" si="18"/>
        <v>1630120.6528123175</v>
      </c>
      <c r="E188" s="36">
        <f t="shared" si="19"/>
        <v>16674.974338859854</v>
      </c>
    </row>
    <row r="189" spans="1:5">
      <c r="A189" s="34">
        <v>179</v>
      </c>
      <c r="B189" s="36">
        <f t="shared" si="16"/>
        <v>6112.9524480461905</v>
      </c>
      <c r="C189" s="36">
        <f t="shared" si="17"/>
        <v>10562.021890813663</v>
      </c>
      <c r="D189" s="36">
        <f t="shared" si="18"/>
        <v>1619558.6309215038</v>
      </c>
      <c r="E189" s="36">
        <f t="shared" si="19"/>
        <v>16674.974338859854</v>
      </c>
    </row>
    <row r="190" spans="1:5">
      <c r="A190" s="34">
        <v>180</v>
      </c>
      <c r="B190" s="36">
        <f t="shared" si="16"/>
        <v>6073.3448659556389</v>
      </c>
      <c r="C190" s="36">
        <f t="shared" si="17"/>
        <v>10601.629472904217</v>
      </c>
      <c r="D190" s="36">
        <f t="shared" si="18"/>
        <v>1608957.0014485996</v>
      </c>
      <c r="E190" s="36">
        <f t="shared" si="19"/>
        <v>16674.974338859854</v>
      </c>
    </row>
    <row r="191" spans="1:5">
      <c r="A191" s="34">
        <v>181</v>
      </c>
      <c r="B191" s="36">
        <f t="shared" ref="B191:B222" si="20">IF(A191&lt;=nb_mois,D190*taux/12," ")</f>
        <v>6033.588755432248</v>
      </c>
      <c r="C191" s="36">
        <f t="shared" ref="C191:C222" si="21">IF(A191&lt;=nb_mois,+E191-B191," ")</f>
        <v>10641.385583427607</v>
      </c>
      <c r="D191" s="36">
        <f t="shared" ref="D191:D222" si="22">IF(A191&lt;=nb_mois,+D190-C191," ")</f>
        <v>1598315.6158651721</v>
      </c>
      <c r="E191" s="36">
        <f t="shared" ref="E191:E222" si="23">IF(A191&lt;=nb_mois,mensualite," ")</f>
        <v>16674.974338859854</v>
      </c>
    </row>
    <row r="192" spans="1:5">
      <c r="A192" s="34">
        <v>182</v>
      </c>
      <c r="B192" s="36">
        <f t="shared" si="20"/>
        <v>5993.683559494395</v>
      </c>
      <c r="C192" s="36">
        <f t="shared" si="21"/>
        <v>10681.290779365459</v>
      </c>
      <c r="D192" s="36">
        <f t="shared" si="22"/>
        <v>1587634.3250858067</v>
      </c>
      <c r="E192" s="36">
        <f t="shared" si="23"/>
        <v>16674.974338859854</v>
      </c>
    </row>
    <row r="193" spans="1:5">
      <c r="A193" s="34">
        <v>183</v>
      </c>
      <c r="B193" s="36">
        <f t="shared" si="20"/>
        <v>5953.6287190717749</v>
      </c>
      <c r="C193" s="36">
        <f t="shared" si="21"/>
        <v>10721.345619788081</v>
      </c>
      <c r="D193" s="36">
        <f t="shared" si="22"/>
        <v>1576912.9794660185</v>
      </c>
      <c r="E193" s="36">
        <f t="shared" si="23"/>
        <v>16674.974338859854</v>
      </c>
    </row>
    <row r="194" spans="1:5">
      <c r="A194" s="34">
        <v>184</v>
      </c>
      <c r="B194" s="36">
        <f t="shared" si="20"/>
        <v>5913.4236729975682</v>
      </c>
      <c r="C194" s="36">
        <f t="shared" si="21"/>
        <v>10761.550665862287</v>
      </c>
      <c r="D194" s="36">
        <f t="shared" si="22"/>
        <v>1566151.4288001561</v>
      </c>
      <c r="E194" s="36">
        <f t="shared" si="23"/>
        <v>16674.974338859854</v>
      </c>
    </row>
    <row r="195" spans="1:5">
      <c r="A195" s="34">
        <v>185</v>
      </c>
      <c r="B195" s="36">
        <f t="shared" si="20"/>
        <v>5873.0678580005851</v>
      </c>
      <c r="C195" s="36">
        <f t="shared" si="21"/>
        <v>10801.90648085927</v>
      </c>
      <c r="D195" s="36">
        <f t="shared" si="22"/>
        <v>1555349.5223192968</v>
      </c>
      <c r="E195" s="36">
        <f t="shared" si="23"/>
        <v>16674.974338859854</v>
      </c>
    </row>
    <row r="196" spans="1:5">
      <c r="A196" s="34">
        <v>186</v>
      </c>
      <c r="B196" s="36">
        <f t="shared" si="20"/>
        <v>5832.5607086973623</v>
      </c>
      <c r="C196" s="36">
        <f t="shared" si="21"/>
        <v>10842.413630162493</v>
      </c>
      <c r="D196" s="36">
        <f t="shared" si="22"/>
        <v>1544507.1086891342</v>
      </c>
      <c r="E196" s="36">
        <f t="shared" si="23"/>
        <v>16674.974338859854</v>
      </c>
    </row>
    <row r="197" spans="1:5">
      <c r="A197" s="34">
        <v>187</v>
      </c>
      <c r="B197" s="36">
        <f t="shared" si="20"/>
        <v>5791.9016575842534</v>
      </c>
      <c r="C197" s="36">
        <f t="shared" si="21"/>
        <v>10883.0726812756</v>
      </c>
      <c r="D197" s="36">
        <f t="shared" si="22"/>
        <v>1533624.0360078586</v>
      </c>
      <c r="E197" s="36">
        <f t="shared" si="23"/>
        <v>16674.974338859854</v>
      </c>
    </row>
    <row r="198" spans="1:5">
      <c r="A198" s="34">
        <v>188</v>
      </c>
      <c r="B198" s="36">
        <f t="shared" si="20"/>
        <v>5751.0901350294698</v>
      </c>
      <c r="C198" s="36">
        <f t="shared" si="21"/>
        <v>10923.884203830385</v>
      </c>
      <c r="D198" s="36">
        <f t="shared" si="22"/>
        <v>1522700.1518040281</v>
      </c>
      <c r="E198" s="36">
        <f t="shared" si="23"/>
        <v>16674.974338859854</v>
      </c>
    </row>
    <row r="199" spans="1:5">
      <c r="A199" s="34">
        <v>189</v>
      </c>
      <c r="B199" s="36">
        <f t="shared" si="20"/>
        <v>5710.1255692651057</v>
      </c>
      <c r="C199" s="36">
        <f t="shared" si="21"/>
        <v>10964.848769594748</v>
      </c>
      <c r="D199" s="36">
        <f t="shared" si="22"/>
        <v>1511735.3030344334</v>
      </c>
      <c r="E199" s="36">
        <f t="shared" si="23"/>
        <v>16674.974338859854</v>
      </c>
    </row>
    <row r="200" spans="1:5">
      <c r="A200" s="34">
        <v>190</v>
      </c>
      <c r="B200" s="36">
        <f t="shared" si="20"/>
        <v>5669.0073863791249</v>
      </c>
      <c r="C200" s="36">
        <f t="shared" si="21"/>
        <v>11005.966952480729</v>
      </c>
      <c r="D200" s="36">
        <f t="shared" si="22"/>
        <v>1500729.3360819526</v>
      </c>
      <c r="E200" s="36">
        <f t="shared" si="23"/>
        <v>16674.974338859854</v>
      </c>
    </row>
    <row r="201" spans="1:5">
      <c r="A201" s="34">
        <v>191</v>
      </c>
      <c r="B201" s="36">
        <f t="shared" si="20"/>
        <v>5627.7350103073222</v>
      </c>
      <c r="C201" s="36">
        <f t="shared" si="21"/>
        <v>11047.239328552532</v>
      </c>
      <c r="D201" s="36">
        <f t="shared" si="22"/>
        <v>1489682.0967534001</v>
      </c>
      <c r="E201" s="36">
        <f t="shared" si="23"/>
        <v>16674.974338859854</v>
      </c>
    </row>
    <row r="202" spans="1:5">
      <c r="A202" s="34">
        <v>192</v>
      </c>
      <c r="B202" s="36">
        <f t="shared" si="20"/>
        <v>5586.3078628252506</v>
      </c>
      <c r="C202" s="36">
        <f t="shared" si="21"/>
        <v>11088.666476034603</v>
      </c>
      <c r="D202" s="36">
        <f t="shared" si="22"/>
        <v>1478593.4302773655</v>
      </c>
      <c r="E202" s="36">
        <f t="shared" si="23"/>
        <v>16674.974338859854</v>
      </c>
    </row>
    <row r="203" spans="1:5">
      <c r="A203" s="34">
        <v>193</v>
      </c>
      <c r="B203" s="36">
        <f t="shared" si="20"/>
        <v>5544.7253635401203</v>
      </c>
      <c r="C203" s="36">
        <f t="shared" si="21"/>
        <v>11130.248975319733</v>
      </c>
      <c r="D203" s="36">
        <f t="shared" si="22"/>
        <v>1467463.1813020457</v>
      </c>
      <c r="E203" s="36">
        <f t="shared" si="23"/>
        <v>16674.974338859854</v>
      </c>
    </row>
    <row r="204" spans="1:5">
      <c r="A204" s="34">
        <v>194</v>
      </c>
      <c r="B204" s="36">
        <f t="shared" si="20"/>
        <v>5502.9869298826707</v>
      </c>
      <c r="C204" s="36">
        <f t="shared" si="21"/>
        <v>11171.987408977184</v>
      </c>
      <c r="D204" s="36">
        <f t="shared" si="22"/>
        <v>1456291.1938930685</v>
      </c>
      <c r="E204" s="36">
        <f t="shared" si="23"/>
        <v>16674.974338859854</v>
      </c>
    </row>
    <row r="205" spans="1:5">
      <c r="A205" s="34">
        <v>195</v>
      </c>
      <c r="B205" s="36">
        <f t="shared" si="20"/>
        <v>5461.0919770990067</v>
      </c>
      <c r="C205" s="36">
        <f t="shared" si="21"/>
        <v>11213.882361760847</v>
      </c>
      <c r="D205" s="36">
        <f t="shared" si="22"/>
        <v>1445077.3115313076</v>
      </c>
      <c r="E205" s="36">
        <f t="shared" si="23"/>
        <v>16674.974338859854</v>
      </c>
    </row>
    <row r="206" spans="1:5">
      <c r="A206" s="34">
        <v>196</v>
      </c>
      <c r="B206" s="36">
        <f t="shared" si="20"/>
        <v>5419.0399182424035</v>
      </c>
      <c r="C206" s="36">
        <f t="shared" si="21"/>
        <v>11255.93442061745</v>
      </c>
      <c r="D206" s="36">
        <f t="shared" si="22"/>
        <v>1433821.3771106901</v>
      </c>
      <c r="E206" s="36">
        <f t="shared" si="23"/>
        <v>16674.974338859854</v>
      </c>
    </row>
    <row r="207" spans="1:5">
      <c r="A207" s="34">
        <v>197</v>
      </c>
      <c r="B207" s="36">
        <f t="shared" si="20"/>
        <v>5376.8301641650878</v>
      </c>
      <c r="C207" s="36">
        <f t="shared" si="21"/>
        <v>11298.144174694768</v>
      </c>
      <c r="D207" s="36">
        <f t="shared" si="22"/>
        <v>1422523.2329359953</v>
      </c>
      <c r="E207" s="36">
        <f t="shared" si="23"/>
        <v>16674.974338859854</v>
      </c>
    </row>
    <row r="208" spans="1:5">
      <c r="A208" s="34">
        <v>198</v>
      </c>
      <c r="B208" s="36">
        <f t="shared" si="20"/>
        <v>5334.4621235099821</v>
      </c>
      <c r="C208" s="36">
        <f t="shared" si="21"/>
        <v>11340.512215349872</v>
      </c>
      <c r="D208" s="36">
        <f t="shared" si="22"/>
        <v>1411182.7207206455</v>
      </c>
      <c r="E208" s="36">
        <f t="shared" si="23"/>
        <v>16674.974338859854</v>
      </c>
    </row>
    <row r="209" spans="1:5">
      <c r="A209" s="34">
        <v>199</v>
      </c>
      <c r="B209" s="36">
        <f t="shared" si="20"/>
        <v>5291.9352027024206</v>
      </c>
      <c r="C209" s="36">
        <f t="shared" si="21"/>
        <v>11383.039136157433</v>
      </c>
      <c r="D209" s="36">
        <f t="shared" si="22"/>
        <v>1399799.6815844881</v>
      </c>
      <c r="E209" s="36">
        <f t="shared" si="23"/>
        <v>16674.974338859854</v>
      </c>
    </row>
    <row r="210" spans="1:5">
      <c r="A210" s="34">
        <v>200</v>
      </c>
      <c r="B210" s="36">
        <f t="shared" si="20"/>
        <v>5249.2488059418301</v>
      </c>
      <c r="C210" s="36">
        <f t="shared" si="21"/>
        <v>11425.725532918024</v>
      </c>
      <c r="D210" s="36">
        <f t="shared" si="22"/>
        <v>1388373.9560515701</v>
      </c>
      <c r="E210" s="36">
        <f t="shared" si="23"/>
        <v>16674.974338859854</v>
      </c>
    </row>
    <row r="211" spans="1:5">
      <c r="A211" s="34">
        <v>201</v>
      </c>
      <c r="B211" s="36">
        <f t="shared" si="20"/>
        <v>5206.4023351933874</v>
      </c>
      <c r="C211" s="36">
        <f t="shared" si="21"/>
        <v>11468.572003666468</v>
      </c>
      <c r="D211" s="36">
        <f t="shared" si="22"/>
        <v>1376905.3840479036</v>
      </c>
      <c r="E211" s="36">
        <f t="shared" si="23"/>
        <v>16674.974338859854</v>
      </c>
    </row>
    <row r="212" spans="1:5">
      <c r="A212" s="34">
        <v>202</v>
      </c>
      <c r="B212" s="36">
        <f t="shared" si="20"/>
        <v>5163.3951901796381</v>
      </c>
      <c r="C212" s="36">
        <f t="shared" si="21"/>
        <v>11511.579148680215</v>
      </c>
      <c r="D212" s="36">
        <f t="shared" si="22"/>
        <v>1365393.8048992234</v>
      </c>
      <c r="E212" s="36">
        <f t="shared" si="23"/>
        <v>16674.974338859854</v>
      </c>
    </row>
    <row r="213" spans="1:5">
      <c r="A213" s="34">
        <v>203</v>
      </c>
      <c r="B213" s="36">
        <f t="shared" si="20"/>
        <v>5120.2267683720875</v>
      </c>
      <c r="C213" s="36">
        <f t="shared" si="21"/>
        <v>11554.747570487767</v>
      </c>
      <c r="D213" s="36">
        <f t="shared" si="22"/>
        <v>1353839.0573287357</v>
      </c>
      <c r="E213" s="36">
        <f t="shared" si="23"/>
        <v>16674.974338859854</v>
      </c>
    </row>
    <row r="214" spans="1:5">
      <c r="A214" s="34">
        <v>204</v>
      </c>
      <c r="B214" s="36">
        <f t="shared" si="20"/>
        <v>5076.8964649827585</v>
      </c>
      <c r="C214" s="36">
        <f t="shared" si="21"/>
        <v>11598.077873877097</v>
      </c>
      <c r="D214" s="36">
        <f t="shared" si="22"/>
        <v>1342240.9794548587</v>
      </c>
      <c r="E214" s="36">
        <f t="shared" si="23"/>
        <v>16674.974338859854</v>
      </c>
    </row>
    <row r="215" spans="1:5">
      <c r="A215" s="34">
        <v>205</v>
      </c>
      <c r="B215" s="36">
        <f t="shared" si="20"/>
        <v>5033.4036729557201</v>
      </c>
      <c r="C215" s="36">
        <f t="shared" si="21"/>
        <v>11641.570665904135</v>
      </c>
      <c r="D215" s="36">
        <f t="shared" si="22"/>
        <v>1330599.4087889546</v>
      </c>
      <c r="E215" s="36">
        <f t="shared" si="23"/>
        <v>16674.974338859854</v>
      </c>
    </row>
    <row r="216" spans="1:5">
      <c r="A216" s="34">
        <v>206</v>
      </c>
      <c r="B216" s="36">
        <f t="shared" si="20"/>
        <v>4989.7477829585796</v>
      </c>
      <c r="C216" s="36">
        <f t="shared" si="21"/>
        <v>11685.226555901274</v>
      </c>
      <c r="D216" s="36">
        <f t="shared" si="22"/>
        <v>1318914.1822330533</v>
      </c>
      <c r="E216" s="36">
        <f t="shared" si="23"/>
        <v>16674.974338859854</v>
      </c>
    </row>
    <row r="217" spans="1:5">
      <c r="A217" s="34">
        <v>207</v>
      </c>
      <c r="B217" s="36">
        <f t="shared" si="20"/>
        <v>4945.9281833739497</v>
      </c>
      <c r="C217" s="36">
        <f t="shared" si="21"/>
        <v>11729.046155485905</v>
      </c>
      <c r="D217" s="36">
        <f t="shared" si="22"/>
        <v>1307185.1360775675</v>
      </c>
      <c r="E217" s="36">
        <f t="shared" si="23"/>
        <v>16674.974338859854</v>
      </c>
    </row>
    <row r="218" spans="1:5">
      <c r="A218" s="34">
        <v>208</v>
      </c>
      <c r="B218" s="36">
        <f t="shared" si="20"/>
        <v>4901.9442602908775</v>
      </c>
      <c r="C218" s="36">
        <f t="shared" si="21"/>
        <v>11773.030078568976</v>
      </c>
      <c r="D218" s="36">
        <f t="shared" si="22"/>
        <v>1295412.1059989985</v>
      </c>
      <c r="E218" s="36">
        <f t="shared" si="23"/>
        <v>16674.974338859854</v>
      </c>
    </row>
    <row r="219" spans="1:5">
      <c r="A219" s="34">
        <v>209</v>
      </c>
      <c r="B219" s="36">
        <f t="shared" si="20"/>
        <v>4857.7953974962447</v>
      </c>
      <c r="C219" s="36">
        <f t="shared" si="21"/>
        <v>11817.178941363611</v>
      </c>
      <c r="D219" s="36">
        <f t="shared" si="22"/>
        <v>1283594.9270576348</v>
      </c>
      <c r="E219" s="36">
        <f t="shared" si="23"/>
        <v>16674.974338859854</v>
      </c>
    </row>
    <row r="220" spans="1:5">
      <c r="A220" s="34">
        <v>210</v>
      </c>
      <c r="B220" s="36">
        <f t="shared" si="20"/>
        <v>4813.4809764661304</v>
      </c>
      <c r="C220" s="36">
        <f t="shared" si="21"/>
        <v>11861.493362393725</v>
      </c>
      <c r="D220" s="36">
        <f t="shared" si="22"/>
        <v>1271733.4336952411</v>
      </c>
      <c r="E220" s="36">
        <f t="shared" si="23"/>
        <v>16674.974338859854</v>
      </c>
    </row>
    <row r="221" spans="1:5">
      <c r="A221" s="34">
        <v>211</v>
      </c>
      <c r="B221" s="36">
        <f t="shared" si="20"/>
        <v>4769.000376357154</v>
      </c>
      <c r="C221" s="36">
        <f t="shared" si="21"/>
        <v>11905.9739625027</v>
      </c>
      <c r="D221" s="36">
        <f t="shared" si="22"/>
        <v>1259827.4597327383</v>
      </c>
      <c r="E221" s="36">
        <f t="shared" si="23"/>
        <v>16674.974338859854</v>
      </c>
    </row>
    <row r="222" spans="1:5">
      <c r="A222" s="34">
        <v>212</v>
      </c>
      <c r="B222" s="36">
        <f t="shared" si="20"/>
        <v>4724.3529739977685</v>
      </c>
      <c r="C222" s="36">
        <f t="shared" si="21"/>
        <v>11950.621364862087</v>
      </c>
      <c r="D222" s="36">
        <f t="shared" si="22"/>
        <v>1247876.8383678761</v>
      </c>
      <c r="E222" s="36">
        <f t="shared" si="23"/>
        <v>16674.974338859854</v>
      </c>
    </row>
    <row r="223" spans="1:5">
      <c r="A223" s="34">
        <v>213</v>
      </c>
      <c r="B223" s="36">
        <f t="shared" ref="B223:B286" si="24">IF(A223&lt;=nb_mois,D222*taux/12," ")</f>
        <v>4679.5381438795348</v>
      </c>
      <c r="C223" s="36">
        <f t="shared" ref="C223:C286" si="25">IF(A223&lt;=nb_mois,+E223-B223," ")</f>
        <v>11995.436194980321</v>
      </c>
      <c r="D223" s="36">
        <f t="shared" ref="D223:D286" si="26">IF(A223&lt;=nb_mois,+D222-C223," ")</f>
        <v>1235881.4021728958</v>
      </c>
      <c r="E223" s="36">
        <f t="shared" ref="E223:E286" si="27">IF(A223&lt;=nb_mois,mensualite," ")</f>
        <v>16674.974338859854</v>
      </c>
    </row>
    <row r="224" spans="1:5">
      <c r="A224" s="34">
        <v>214</v>
      </c>
      <c r="B224" s="36">
        <f t="shared" si="24"/>
        <v>4634.5552581483598</v>
      </c>
      <c r="C224" s="36">
        <f t="shared" si="25"/>
        <v>12040.419080711494</v>
      </c>
      <c r="D224" s="36">
        <f t="shared" si="26"/>
        <v>1223840.9830921844</v>
      </c>
      <c r="E224" s="36">
        <f t="shared" si="27"/>
        <v>16674.974338859854</v>
      </c>
    </row>
    <row r="225" spans="1:5">
      <c r="A225" s="34">
        <v>215</v>
      </c>
      <c r="B225" s="36">
        <f t="shared" si="24"/>
        <v>4589.4036865956914</v>
      </c>
      <c r="C225" s="36">
        <f t="shared" si="25"/>
        <v>12085.570652264163</v>
      </c>
      <c r="D225" s="36">
        <f t="shared" si="26"/>
        <v>1211755.4124399202</v>
      </c>
      <c r="E225" s="36">
        <f t="shared" si="27"/>
        <v>16674.974338859854</v>
      </c>
    </row>
    <row r="226" spans="1:5">
      <c r="A226" s="34">
        <v>216</v>
      </c>
      <c r="B226" s="36">
        <f t="shared" si="24"/>
        <v>4544.0827966497009</v>
      </c>
      <c r="C226" s="36">
        <f t="shared" si="25"/>
        <v>12130.891542210153</v>
      </c>
      <c r="D226" s="36">
        <f t="shared" si="26"/>
        <v>1199624.52089771</v>
      </c>
      <c r="E226" s="36">
        <f t="shared" si="27"/>
        <v>16674.974338859854</v>
      </c>
    </row>
    <row r="227" spans="1:5">
      <c r="A227" s="34">
        <v>217</v>
      </c>
      <c r="B227" s="36">
        <f t="shared" si="24"/>
        <v>4498.5919533664119</v>
      </c>
      <c r="C227" s="36">
        <f t="shared" si="25"/>
        <v>12176.382385493442</v>
      </c>
      <c r="D227" s="36">
        <f t="shared" si="26"/>
        <v>1187448.1385122165</v>
      </c>
      <c r="E227" s="36">
        <f t="shared" si="27"/>
        <v>16674.974338859854</v>
      </c>
    </row>
    <row r="228" spans="1:5">
      <c r="A228" s="34">
        <v>218</v>
      </c>
      <c r="B228" s="36">
        <f t="shared" si="24"/>
        <v>4452.9305194208118</v>
      </c>
      <c r="C228" s="36">
        <f t="shared" si="25"/>
        <v>12222.043819439043</v>
      </c>
      <c r="D228" s="36">
        <f t="shared" si="26"/>
        <v>1175226.0946927774</v>
      </c>
      <c r="E228" s="36">
        <f t="shared" si="27"/>
        <v>16674.974338859854</v>
      </c>
    </row>
    <row r="229" spans="1:5">
      <c r="A229" s="34">
        <v>219</v>
      </c>
      <c r="B229" s="36">
        <f t="shared" si="24"/>
        <v>4407.0978550979153</v>
      </c>
      <c r="C229" s="36">
        <f t="shared" si="25"/>
        <v>12267.876483761938</v>
      </c>
      <c r="D229" s="36">
        <f t="shared" si="26"/>
        <v>1162958.2182090154</v>
      </c>
      <c r="E229" s="36">
        <f t="shared" si="27"/>
        <v>16674.974338859854</v>
      </c>
    </row>
    <row r="230" spans="1:5">
      <c r="A230" s="34">
        <v>220</v>
      </c>
      <c r="B230" s="36">
        <f t="shared" si="24"/>
        <v>4361.093318283808</v>
      </c>
      <c r="C230" s="36">
        <f t="shared" si="25"/>
        <v>12313.881020576046</v>
      </c>
      <c r="D230" s="36">
        <f t="shared" si="26"/>
        <v>1150644.3371884394</v>
      </c>
      <c r="E230" s="36">
        <f t="shared" si="27"/>
        <v>16674.974338859854</v>
      </c>
    </row>
    <row r="231" spans="1:5">
      <c r="A231" s="34">
        <v>221</v>
      </c>
      <c r="B231" s="36">
        <f t="shared" si="24"/>
        <v>4314.9162644566477</v>
      </c>
      <c r="C231" s="36">
        <f t="shared" si="25"/>
        <v>12360.058074403207</v>
      </c>
      <c r="D231" s="36">
        <f t="shared" si="26"/>
        <v>1138284.2791140361</v>
      </c>
      <c r="E231" s="36">
        <f t="shared" si="27"/>
        <v>16674.974338859854</v>
      </c>
    </row>
    <row r="232" spans="1:5">
      <c r="A232" s="34">
        <v>222</v>
      </c>
      <c r="B232" s="36">
        <f t="shared" si="24"/>
        <v>4268.5660466776353</v>
      </c>
      <c r="C232" s="36">
        <f t="shared" si="25"/>
        <v>12406.408292182219</v>
      </c>
      <c r="D232" s="36">
        <f t="shared" si="26"/>
        <v>1125877.8708218539</v>
      </c>
      <c r="E232" s="36">
        <f t="shared" si="27"/>
        <v>16674.974338859854</v>
      </c>
    </row>
    <row r="233" spans="1:5">
      <c r="A233" s="34">
        <v>223</v>
      </c>
      <c r="B233" s="36">
        <f t="shared" si="24"/>
        <v>4222.042015581952</v>
      </c>
      <c r="C233" s="36">
        <f t="shared" si="25"/>
        <v>12452.932323277902</v>
      </c>
      <c r="D233" s="36">
        <f t="shared" si="26"/>
        <v>1113424.9384985759</v>
      </c>
      <c r="E233" s="36">
        <f t="shared" si="27"/>
        <v>16674.974338859854</v>
      </c>
    </row>
    <row r="234" spans="1:5">
      <c r="A234" s="34">
        <v>224</v>
      </c>
      <c r="B234" s="36">
        <f t="shared" si="24"/>
        <v>4175.3435193696596</v>
      </c>
      <c r="C234" s="36">
        <f t="shared" si="25"/>
        <v>12499.630819490194</v>
      </c>
      <c r="D234" s="36">
        <f t="shared" si="26"/>
        <v>1100925.3076790858</v>
      </c>
      <c r="E234" s="36">
        <f t="shared" si="27"/>
        <v>16674.974338859854</v>
      </c>
    </row>
    <row r="235" spans="1:5">
      <c r="A235" s="34">
        <v>225</v>
      </c>
      <c r="B235" s="36">
        <f t="shared" si="24"/>
        <v>4128.469903796572</v>
      </c>
      <c r="C235" s="36">
        <f t="shared" si="25"/>
        <v>12546.504435063282</v>
      </c>
      <c r="D235" s="36">
        <f t="shared" si="26"/>
        <v>1088378.8032440224</v>
      </c>
      <c r="E235" s="36">
        <f t="shared" si="27"/>
        <v>16674.974338859854</v>
      </c>
    </row>
    <row r="236" spans="1:5">
      <c r="A236" s="34">
        <v>226</v>
      </c>
      <c r="B236" s="36">
        <f t="shared" si="24"/>
        <v>4081.4205121650843</v>
      </c>
      <c r="C236" s="36">
        <f t="shared" si="25"/>
        <v>12593.55382669477</v>
      </c>
      <c r="D236" s="36">
        <f t="shared" si="26"/>
        <v>1075785.2494173276</v>
      </c>
      <c r="E236" s="36">
        <f t="shared" si="27"/>
        <v>16674.974338859854</v>
      </c>
    </row>
    <row r="237" spans="1:5">
      <c r="A237" s="34">
        <v>227</v>
      </c>
      <c r="B237" s="36">
        <f t="shared" si="24"/>
        <v>4034.1946853149784</v>
      </c>
      <c r="C237" s="36">
        <f t="shared" si="25"/>
        <v>12640.779653544876</v>
      </c>
      <c r="D237" s="36">
        <f t="shared" si="26"/>
        <v>1063144.4697637828</v>
      </c>
      <c r="E237" s="36">
        <f t="shared" si="27"/>
        <v>16674.974338859854</v>
      </c>
    </row>
    <row r="238" spans="1:5">
      <c r="A238" s="34">
        <v>228</v>
      </c>
      <c r="B238" s="36">
        <f t="shared" si="24"/>
        <v>3986.7917616141854</v>
      </c>
      <c r="C238" s="36">
        <f t="shared" si="25"/>
        <v>12688.182577245669</v>
      </c>
      <c r="D238" s="36">
        <f t="shared" si="26"/>
        <v>1050456.2871865372</v>
      </c>
      <c r="E238" s="36">
        <f t="shared" si="27"/>
        <v>16674.974338859854</v>
      </c>
    </row>
    <row r="239" spans="1:5">
      <c r="A239" s="34">
        <v>229</v>
      </c>
      <c r="B239" s="36">
        <f t="shared" si="24"/>
        <v>3939.2110769495143</v>
      </c>
      <c r="C239" s="36">
        <f t="shared" si="25"/>
        <v>12735.763261910341</v>
      </c>
      <c r="D239" s="36">
        <f t="shared" si="26"/>
        <v>1037720.5239246269</v>
      </c>
      <c r="E239" s="36">
        <f t="shared" si="27"/>
        <v>16674.974338859854</v>
      </c>
    </row>
    <row r="240" spans="1:5">
      <c r="A240" s="34">
        <v>230</v>
      </c>
      <c r="B240" s="36">
        <f t="shared" si="24"/>
        <v>3891.4519647173506</v>
      </c>
      <c r="C240" s="36">
        <f t="shared" si="25"/>
        <v>12783.522374142503</v>
      </c>
      <c r="D240" s="36">
        <f t="shared" si="26"/>
        <v>1024937.0015504843</v>
      </c>
      <c r="E240" s="36">
        <f t="shared" si="27"/>
        <v>16674.974338859854</v>
      </c>
    </row>
    <row r="241" spans="1:5">
      <c r="A241" s="34">
        <v>231</v>
      </c>
      <c r="B241" s="36">
        <f t="shared" si="24"/>
        <v>3843.513755814316</v>
      </c>
      <c r="C241" s="36">
        <f t="shared" si="25"/>
        <v>12831.460583045538</v>
      </c>
      <c r="D241" s="36">
        <f t="shared" si="26"/>
        <v>1012105.5409674388</v>
      </c>
      <c r="E241" s="36">
        <f t="shared" si="27"/>
        <v>16674.974338859854</v>
      </c>
    </row>
    <row r="242" spans="1:5">
      <c r="A242" s="34">
        <v>232</v>
      </c>
      <c r="B242" s="36">
        <f t="shared" si="24"/>
        <v>3795.3957786278952</v>
      </c>
      <c r="C242" s="36">
        <f t="shared" si="25"/>
        <v>12879.578560231959</v>
      </c>
      <c r="D242" s="36">
        <f t="shared" si="26"/>
        <v>999225.96240720688</v>
      </c>
      <c r="E242" s="36">
        <f t="shared" si="27"/>
        <v>16674.974338859854</v>
      </c>
    </row>
    <row r="243" spans="1:5">
      <c r="A243" s="34">
        <v>233</v>
      </c>
      <c r="B243" s="36">
        <f t="shared" si="24"/>
        <v>3747.097359027026</v>
      </c>
      <c r="C243" s="36">
        <f t="shared" si="25"/>
        <v>12927.876979832829</v>
      </c>
      <c r="D243" s="36">
        <f t="shared" si="26"/>
        <v>986298.08542737411</v>
      </c>
      <c r="E243" s="36">
        <f t="shared" si="27"/>
        <v>16674.974338859854</v>
      </c>
    </row>
    <row r="244" spans="1:5">
      <c r="A244" s="34">
        <v>234</v>
      </c>
      <c r="B244" s="36">
        <f t="shared" si="24"/>
        <v>3698.6178203526529</v>
      </c>
      <c r="C244" s="36">
        <f t="shared" si="25"/>
        <v>12976.356518507202</v>
      </c>
      <c r="D244" s="36">
        <f t="shared" si="26"/>
        <v>973321.72890886688</v>
      </c>
      <c r="E244" s="36">
        <f t="shared" si="27"/>
        <v>16674.974338859854</v>
      </c>
    </row>
    <row r="245" spans="1:5">
      <c r="A245" s="34">
        <v>235</v>
      </c>
      <c r="B245" s="36">
        <f t="shared" si="24"/>
        <v>3649.9564834082507</v>
      </c>
      <c r="C245" s="36">
        <f t="shared" si="25"/>
        <v>13025.017855451604</v>
      </c>
      <c r="D245" s="36">
        <f t="shared" si="26"/>
        <v>960296.71105341532</v>
      </c>
      <c r="E245" s="36">
        <f t="shared" si="27"/>
        <v>16674.974338859854</v>
      </c>
    </row>
    <row r="246" spans="1:5">
      <c r="A246" s="34">
        <v>236</v>
      </c>
      <c r="B246" s="36">
        <f t="shared" si="24"/>
        <v>3601.1126664503076</v>
      </c>
      <c r="C246" s="36">
        <f t="shared" si="25"/>
        <v>13073.861672409546</v>
      </c>
      <c r="D246" s="36">
        <f t="shared" si="26"/>
        <v>947222.84938100574</v>
      </c>
      <c r="E246" s="36">
        <f t="shared" si="27"/>
        <v>16674.974338859854</v>
      </c>
    </row>
    <row r="247" spans="1:5">
      <c r="A247" s="34">
        <v>237</v>
      </c>
      <c r="B247" s="36">
        <f t="shared" si="24"/>
        <v>3552.0856851787717</v>
      </c>
      <c r="C247" s="36">
        <f t="shared" si="25"/>
        <v>13122.888653681082</v>
      </c>
      <c r="D247" s="36">
        <f t="shared" si="26"/>
        <v>934099.96072732471</v>
      </c>
      <c r="E247" s="36">
        <f t="shared" si="27"/>
        <v>16674.974338859854</v>
      </c>
    </row>
    <row r="248" spans="1:5">
      <c r="A248" s="34">
        <v>238</v>
      </c>
      <c r="B248" s="36">
        <f t="shared" si="24"/>
        <v>3502.8748527274674</v>
      </c>
      <c r="C248" s="36">
        <f t="shared" si="25"/>
        <v>13172.099486132387</v>
      </c>
      <c r="D248" s="36">
        <f t="shared" si="26"/>
        <v>920927.86124119232</v>
      </c>
      <c r="E248" s="36">
        <f t="shared" si="27"/>
        <v>16674.974338859854</v>
      </c>
    </row>
    <row r="249" spans="1:5">
      <c r="A249" s="34">
        <v>239</v>
      </c>
      <c r="B249" s="36">
        <f t="shared" si="24"/>
        <v>3453.4794796544707</v>
      </c>
      <c r="C249" s="36">
        <f t="shared" si="25"/>
        <v>13221.494859205384</v>
      </c>
      <c r="D249" s="36">
        <f t="shared" si="26"/>
        <v>907706.366381987</v>
      </c>
      <c r="E249" s="36">
        <f t="shared" si="27"/>
        <v>16674.974338859854</v>
      </c>
    </row>
    <row r="250" spans="1:5">
      <c r="A250" s="34">
        <v>240</v>
      </c>
      <c r="B250" s="36">
        <f t="shared" si="24"/>
        <v>3403.8988739324509</v>
      </c>
      <c r="C250" s="36">
        <f t="shared" si="25"/>
        <v>13271.075464927404</v>
      </c>
      <c r="D250" s="36">
        <f t="shared" si="26"/>
        <v>894435.29091705964</v>
      </c>
      <c r="E250" s="36">
        <f t="shared" si="27"/>
        <v>16674.974338859854</v>
      </c>
    </row>
    <row r="251" spans="1:5">
      <c r="A251" s="34">
        <v>241</v>
      </c>
      <c r="B251" s="36">
        <f t="shared" si="24"/>
        <v>3354.1323409389734</v>
      </c>
      <c r="C251" s="36">
        <f t="shared" si="25"/>
        <v>13320.841997920881</v>
      </c>
      <c r="D251" s="36">
        <f t="shared" si="26"/>
        <v>881114.44891913875</v>
      </c>
      <c r="E251" s="36">
        <f t="shared" si="27"/>
        <v>16674.974338859854</v>
      </c>
    </row>
    <row r="252" spans="1:5">
      <c r="A252" s="34">
        <v>242</v>
      </c>
      <c r="B252" s="36">
        <f t="shared" si="24"/>
        <v>3304.1791834467699</v>
      </c>
      <c r="C252" s="36">
        <f t="shared" si="25"/>
        <v>13370.795155413085</v>
      </c>
      <c r="D252" s="36">
        <f t="shared" si="26"/>
        <v>867743.65376372566</v>
      </c>
      <c r="E252" s="36">
        <f t="shared" si="27"/>
        <v>16674.974338859854</v>
      </c>
    </row>
    <row r="253" spans="1:5">
      <c r="A253" s="34">
        <v>243</v>
      </c>
      <c r="B253" s="36">
        <f t="shared" si="24"/>
        <v>3254.0387016139707</v>
      </c>
      <c r="C253" s="36">
        <f t="shared" si="25"/>
        <v>13420.935637245884</v>
      </c>
      <c r="D253" s="36">
        <f t="shared" si="26"/>
        <v>854322.71812647977</v>
      </c>
      <c r="E253" s="36">
        <f t="shared" si="27"/>
        <v>16674.974338859854</v>
      </c>
    </row>
    <row r="254" spans="1:5">
      <c r="A254" s="34">
        <v>244</v>
      </c>
      <c r="B254" s="36">
        <f t="shared" si="24"/>
        <v>3203.7101929742989</v>
      </c>
      <c r="C254" s="36">
        <f t="shared" si="25"/>
        <v>13471.264145885556</v>
      </c>
      <c r="D254" s="36">
        <f t="shared" si="26"/>
        <v>840851.45398059417</v>
      </c>
      <c r="E254" s="36">
        <f t="shared" si="27"/>
        <v>16674.974338859854</v>
      </c>
    </row>
    <row r="255" spans="1:5">
      <c r="A255" s="34">
        <v>245</v>
      </c>
      <c r="B255" s="36">
        <f t="shared" si="24"/>
        <v>3153.1929524272277</v>
      </c>
      <c r="C255" s="36">
        <f t="shared" si="25"/>
        <v>13521.781386432627</v>
      </c>
      <c r="D255" s="36">
        <f t="shared" si="26"/>
        <v>827329.67259416159</v>
      </c>
      <c r="E255" s="36">
        <f t="shared" si="27"/>
        <v>16674.974338859854</v>
      </c>
    </row>
    <row r="256" spans="1:5">
      <c r="A256" s="34">
        <v>246</v>
      </c>
      <c r="B256" s="36">
        <f t="shared" si="24"/>
        <v>3102.4862722281055</v>
      </c>
      <c r="C256" s="36">
        <f t="shared" si="25"/>
        <v>13572.488066631749</v>
      </c>
      <c r="D256" s="36">
        <f t="shared" si="26"/>
        <v>813757.18452752987</v>
      </c>
      <c r="E256" s="36">
        <f t="shared" si="27"/>
        <v>16674.974338859854</v>
      </c>
    </row>
    <row r="257" spans="1:5">
      <c r="A257" s="34">
        <v>247</v>
      </c>
      <c r="B257" s="36">
        <f t="shared" si="24"/>
        <v>3051.5894419782367</v>
      </c>
      <c r="C257" s="36">
        <f t="shared" si="25"/>
        <v>13623.384896881618</v>
      </c>
      <c r="D257" s="36">
        <f t="shared" si="26"/>
        <v>800133.79963064822</v>
      </c>
      <c r="E257" s="36">
        <f t="shared" si="27"/>
        <v>16674.974338859854</v>
      </c>
    </row>
    <row r="258" spans="1:5">
      <c r="A258" s="34">
        <v>248</v>
      </c>
      <c r="B258" s="36">
        <f t="shared" si="24"/>
        <v>3000.5017486149304</v>
      </c>
      <c r="C258" s="36">
        <f t="shared" si="25"/>
        <v>13674.472590244925</v>
      </c>
      <c r="D258" s="36">
        <f t="shared" si="26"/>
        <v>786459.32704040327</v>
      </c>
      <c r="E258" s="36">
        <f t="shared" si="27"/>
        <v>16674.974338859854</v>
      </c>
    </row>
    <row r="259" spans="1:5">
      <c r="A259" s="34">
        <v>249</v>
      </c>
      <c r="B259" s="36">
        <f t="shared" si="24"/>
        <v>2949.2224764015123</v>
      </c>
      <c r="C259" s="36">
        <f t="shared" si="25"/>
        <v>13725.751862458343</v>
      </c>
      <c r="D259" s="36">
        <f t="shared" si="26"/>
        <v>772733.57517794496</v>
      </c>
      <c r="E259" s="36">
        <f t="shared" si="27"/>
        <v>16674.974338859854</v>
      </c>
    </row>
    <row r="260" spans="1:5">
      <c r="A260" s="34">
        <v>250</v>
      </c>
      <c r="B260" s="36">
        <f t="shared" si="24"/>
        <v>2897.7509069172934</v>
      </c>
      <c r="C260" s="36">
        <f t="shared" si="25"/>
        <v>13777.223431942561</v>
      </c>
      <c r="D260" s="36">
        <f t="shared" si="26"/>
        <v>758956.35174600244</v>
      </c>
      <c r="E260" s="36">
        <f t="shared" si="27"/>
        <v>16674.974338859854</v>
      </c>
    </row>
    <row r="261" spans="1:5">
      <c r="A261" s="34">
        <v>251</v>
      </c>
      <c r="B261" s="36">
        <f t="shared" si="24"/>
        <v>2846.0863190475088</v>
      </c>
      <c r="C261" s="36">
        <f t="shared" si="25"/>
        <v>13828.888019812346</v>
      </c>
      <c r="D261" s="36">
        <f t="shared" si="26"/>
        <v>745127.46372619015</v>
      </c>
      <c r="E261" s="36">
        <f t="shared" si="27"/>
        <v>16674.974338859854</v>
      </c>
    </row>
    <row r="262" spans="1:5">
      <c r="A262" s="34">
        <v>252</v>
      </c>
      <c r="B262" s="36">
        <f t="shared" si="24"/>
        <v>2794.2279889732131</v>
      </c>
      <c r="C262" s="36">
        <f t="shared" si="25"/>
        <v>13880.746349886642</v>
      </c>
      <c r="D262" s="36">
        <f t="shared" si="26"/>
        <v>731246.71737630351</v>
      </c>
      <c r="E262" s="36">
        <f t="shared" si="27"/>
        <v>16674.974338859854</v>
      </c>
    </row>
    <row r="263" spans="1:5">
      <c r="A263" s="34">
        <v>253</v>
      </c>
      <c r="B263" s="36">
        <f t="shared" si="24"/>
        <v>2742.1751901611383</v>
      </c>
      <c r="C263" s="36">
        <f t="shared" si="25"/>
        <v>13932.799148698716</v>
      </c>
      <c r="D263" s="36">
        <f t="shared" si="26"/>
        <v>717313.91822760482</v>
      </c>
      <c r="E263" s="36">
        <f t="shared" si="27"/>
        <v>16674.974338859854</v>
      </c>
    </row>
    <row r="264" spans="1:5">
      <c r="A264" s="34">
        <v>254</v>
      </c>
      <c r="B264" s="36">
        <f t="shared" si="24"/>
        <v>2689.9271933535179</v>
      </c>
      <c r="C264" s="36">
        <f t="shared" si="25"/>
        <v>13985.047145506336</v>
      </c>
      <c r="D264" s="36">
        <f t="shared" si="26"/>
        <v>703328.87108209846</v>
      </c>
      <c r="E264" s="36">
        <f t="shared" si="27"/>
        <v>16674.974338859854</v>
      </c>
    </row>
    <row r="265" spans="1:5">
      <c r="A265" s="34">
        <v>255</v>
      </c>
      <c r="B265" s="36">
        <f t="shared" si="24"/>
        <v>2637.4832665578692</v>
      </c>
      <c r="C265" s="36">
        <f t="shared" si="25"/>
        <v>14037.491072301986</v>
      </c>
      <c r="D265" s="36">
        <f t="shared" si="26"/>
        <v>689291.38000979647</v>
      </c>
      <c r="E265" s="36">
        <f t="shared" si="27"/>
        <v>16674.974338859854</v>
      </c>
    </row>
    <row r="266" spans="1:5">
      <c r="A266" s="34">
        <v>256</v>
      </c>
      <c r="B266" s="36">
        <f t="shared" si="24"/>
        <v>2584.8426750367366</v>
      </c>
      <c r="C266" s="36">
        <f t="shared" si="25"/>
        <v>14090.131663823118</v>
      </c>
      <c r="D266" s="36">
        <f t="shared" si="26"/>
        <v>675201.24834597332</v>
      </c>
      <c r="E266" s="36">
        <f t="shared" si="27"/>
        <v>16674.974338859854</v>
      </c>
    </row>
    <row r="267" spans="1:5">
      <c r="A267" s="34">
        <v>257</v>
      </c>
      <c r="B267" s="36">
        <f t="shared" si="24"/>
        <v>2532.0046812974001</v>
      </c>
      <c r="C267" s="36">
        <f t="shared" si="25"/>
        <v>14142.969657562455</v>
      </c>
      <c r="D267" s="36">
        <f t="shared" si="26"/>
        <v>661058.27868841088</v>
      </c>
      <c r="E267" s="36">
        <f t="shared" si="27"/>
        <v>16674.974338859854</v>
      </c>
    </row>
    <row r="268" spans="1:5">
      <c r="A268" s="34">
        <v>258</v>
      </c>
      <c r="B268" s="36">
        <f t="shared" si="24"/>
        <v>2478.9685450815409</v>
      </c>
      <c r="C268" s="36">
        <f t="shared" si="25"/>
        <v>14196.005793778313</v>
      </c>
      <c r="D268" s="36">
        <f t="shared" si="26"/>
        <v>646862.27289463254</v>
      </c>
      <c r="E268" s="36">
        <f t="shared" si="27"/>
        <v>16674.974338859854</v>
      </c>
    </row>
    <row r="269" spans="1:5">
      <c r="A269" s="34">
        <v>259</v>
      </c>
      <c r="B269" s="36">
        <f t="shared" si="24"/>
        <v>2425.733523354872</v>
      </c>
      <c r="C269" s="36">
        <f t="shared" si="25"/>
        <v>14249.240815504982</v>
      </c>
      <c r="D269" s="36">
        <f t="shared" si="26"/>
        <v>632613.0320791275</v>
      </c>
      <c r="E269" s="36">
        <f t="shared" si="27"/>
        <v>16674.974338859854</v>
      </c>
    </row>
    <row r="270" spans="1:5">
      <c r="A270" s="34">
        <v>260</v>
      </c>
      <c r="B270" s="36">
        <f t="shared" si="24"/>
        <v>2372.2988702967282</v>
      </c>
      <c r="C270" s="36">
        <f t="shared" si="25"/>
        <v>14302.675468563126</v>
      </c>
      <c r="D270" s="36">
        <f t="shared" si="26"/>
        <v>618310.3566105644</v>
      </c>
      <c r="E270" s="36">
        <f t="shared" si="27"/>
        <v>16674.974338859854</v>
      </c>
    </row>
    <row r="271" spans="1:5">
      <c r="A271" s="34">
        <v>261</v>
      </c>
      <c r="B271" s="36">
        <f t="shared" si="24"/>
        <v>2318.6638372896164</v>
      </c>
      <c r="C271" s="36">
        <f t="shared" si="25"/>
        <v>14356.310501570239</v>
      </c>
      <c r="D271" s="36">
        <f t="shared" si="26"/>
        <v>603954.04610899417</v>
      </c>
      <c r="E271" s="36">
        <f t="shared" si="27"/>
        <v>16674.974338859854</v>
      </c>
    </row>
    <row r="272" spans="1:5">
      <c r="A272" s="34">
        <v>262</v>
      </c>
      <c r="B272" s="36">
        <f t="shared" si="24"/>
        <v>2264.8276729087279</v>
      </c>
      <c r="C272" s="36">
        <f t="shared" si="25"/>
        <v>14410.146665951126</v>
      </c>
      <c r="D272" s="36">
        <f t="shared" si="26"/>
        <v>589543.89944304305</v>
      </c>
      <c r="E272" s="36">
        <f t="shared" si="27"/>
        <v>16674.974338859854</v>
      </c>
    </row>
    <row r="273" spans="1:5">
      <c r="A273" s="34">
        <v>263</v>
      </c>
      <c r="B273" s="36">
        <f t="shared" si="24"/>
        <v>2210.7896229114112</v>
      </c>
      <c r="C273" s="36">
        <f t="shared" si="25"/>
        <v>14464.184715948442</v>
      </c>
      <c r="D273" s="36">
        <f t="shared" si="26"/>
        <v>575079.71472709463</v>
      </c>
      <c r="E273" s="36">
        <f t="shared" si="27"/>
        <v>16674.974338859854</v>
      </c>
    </row>
    <row r="274" spans="1:5">
      <c r="A274" s="34">
        <v>264</v>
      </c>
      <c r="B274" s="36">
        <f t="shared" si="24"/>
        <v>2156.5489302266046</v>
      </c>
      <c r="C274" s="36">
        <f t="shared" si="25"/>
        <v>14518.425408633249</v>
      </c>
      <c r="D274" s="36">
        <f t="shared" si="26"/>
        <v>560561.28931846144</v>
      </c>
      <c r="E274" s="36">
        <f t="shared" si="27"/>
        <v>16674.974338859854</v>
      </c>
    </row>
    <row r="275" spans="1:5">
      <c r="A275" s="34">
        <v>265</v>
      </c>
      <c r="B275" s="36">
        <f t="shared" si="24"/>
        <v>2102.1048349442303</v>
      </c>
      <c r="C275" s="36">
        <f t="shared" si="25"/>
        <v>14572.869503915625</v>
      </c>
      <c r="D275" s="36">
        <f t="shared" si="26"/>
        <v>545988.41981454578</v>
      </c>
      <c r="E275" s="36">
        <f t="shared" si="27"/>
        <v>16674.974338859854</v>
      </c>
    </row>
    <row r="276" spans="1:5">
      <c r="A276" s="34">
        <v>266</v>
      </c>
      <c r="B276" s="36">
        <f t="shared" si="24"/>
        <v>2047.4565743045466</v>
      </c>
      <c r="C276" s="36">
        <f t="shared" si="25"/>
        <v>14627.517764555309</v>
      </c>
      <c r="D276" s="36">
        <f t="shared" si="26"/>
        <v>531360.90204999049</v>
      </c>
      <c r="E276" s="36">
        <f t="shared" si="27"/>
        <v>16674.974338859854</v>
      </c>
    </row>
    <row r="277" spans="1:5">
      <c r="A277" s="34">
        <v>267</v>
      </c>
      <c r="B277" s="36">
        <f t="shared" si="24"/>
        <v>1992.6033826874643</v>
      </c>
      <c r="C277" s="36">
        <f t="shared" si="25"/>
        <v>14682.37095617239</v>
      </c>
      <c r="D277" s="36">
        <f t="shared" si="26"/>
        <v>516678.53109381808</v>
      </c>
      <c r="E277" s="36">
        <f t="shared" si="27"/>
        <v>16674.974338859854</v>
      </c>
    </row>
    <row r="278" spans="1:5">
      <c r="A278" s="34">
        <v>268</v>
      </c>
      <c r="B278" s="36">
        <f t="shared" si="24"/>
        <v>1937.5444916018178</v>
      </c>
      <c r="C278" s="36">
        <f t="shared" si="25"/>
        <v>14737.429847258038</v>
      </c>
      <c r="D278" s="36">
        <f t="shared" si="26"/>
        <v>501941.10124656005</v>
      </c>
      <c r="E278" s="36">
        <f t="shared" si="27"/>
        <v>16674.974338859854</v>
      </c>
    </row>
    <row r="279" spans="1:5">
      <c r="A279" s="34">
        <v>269</v>
      </c>
      <c r="B279" s="36">
        <f t="shared" si="24"/>
        <v>1882.2791296746</v>
      </c>
      <c r="C279" s="36">
        <f t="shared" si="25"/>
        <v>14792.695209185254</v>
      </c>
      <c r="D279" s="36">
        <f t="shared" si="26"/>
        <v>487148.40603737481</v>
      </c>
      <c r="E279" s="36">
        <f t="shared" si="27"/>
        <v>16674.974338859854</v>
      </c>
    </row>
    <row r="280" spans="1:5">
      <c r="A280" s="34">
        <v>270</v>
      </c>
      <c r="B280" s="36">
        <f t="shared" si="24"/>
        <v>1826.8065226401557</v>
      </c>
      <c r="C280" s="36">
        <f t="shared" si="25"/>
        <v>14848.167816219699</v>
      </c>
      <c r="D280" s="36">
        <f t="shared" si="26"/>
        <v>472300.23822115513</v>
      </c>
      <c r="E280" s="36">
        <f t="shared" si="27"/>
        <v>16674.974338859854</v>
      </c>
    </row>
    <row r="281" spans="1:5">
      <c r="A281" s="34">
        <v>271</v>
      </c>
      <c r="B281" s="36">
        <f t="shared" si="24"/>
        <v>1771.1258933293318</v>
      </c>
      <c r="C281" s="36">
        <f t="shared" si="25"/>
        <v>14903.848445530522</v>
      </c>
      <c r="D281" s="36">
        <f t="shared" si="26"/>
        <v>457396.38977562462</v>
      </c>
      <c r="E281" s="36">
        <f t="shared" si="27"/>
        <v>16674.974338859854</v>
      </c>
    </row>
    <row r="282" spans="1:5">
      <c r="A282" s="34">
        <v>272</v>
      </c>
      <c r="B282" s="36">
        <f t="shared" si="24"/>
        <v>1715.2364616585921</v>
      </c>
      <c r="C282" s="36">
        <f t="shared" si="25"/>
        <v>14959.737877201262</v>
      </c>
      <c r="D282" s="36">
        <f t="shared" si="26"/>
        <v>442436.65189842333</v>
      </c>
      <c r="E282" s="36">
        <f t="shared" si="27"/>
        <v>16674.974338859854</v>
      </c>
    </row>
    <row r="283" spans="1:5">
      <c r="A283" s="34">
        <v>273</v>
      </c>
      <c r="B283" s="36">
        <f t="shared" si="24"/>
        <v>1659.1374446190875</v>
      </c>
      <c r="C283" s="36">
        <f t="shared" si="25"/>
        <v>15015.836894240767</v>
      </c>
      <c r="D283" s="36">
        <f t="shared" si="26"/>
        <v>427420.81500418257</v>
      </c>
      <c r="E283" s="36">
        <f t="shared" si="27"/>
        <v>16674.974338859854</v>
      </c>
    </row>
    <row r="284" spans="1:5">
      <c r="A284" s="34">
        <v>274</v>
      </c>
      <c r="B284" s="36">
        <f t="shared" si="24"/>
        <v>1602.8280562656846</v>
      </c>
      <c r="C284" s="36">
        <f t="shared" si="25"/>
        <v>15072.146282594171</v>
      </c>
      <c r="D284" s="36">
        <f t="shared" si="26"/>
        <v>412348.66872158839</v>
      </c>
      <c r="E284" s="36">
        <f t="shared" si="27"/>
        <v>16674.974338859854</v>
      </c>
    </row>
    <row r="285" spans="1:5">
      <c r="A285" s="34">
        <v>275</v>
      </c>
      <c r="B285" s="36">
        <f t="shared" si="24"/>
        <v>1546.3075077059564</v>
      </c>
      <c r="C285" s="36">
        <f t="shared" si="25"/>
        <v>15128.666831153898</v>
      </c>
      <c r="D285" s="36">
        <f t="shared" si="26"/>
        <v>397220.00189043448</v>
      </c>
      <c r="E285" s="36">
        <f t="shared" si="27"/>
        <v>16674.974338859854</v>
      </c>
    </row>
    <row r="286" spans="1:5">
      <c r="A286" s="34">
        <v>276</v>
      </c>
      <c r="B286" s="36">
        <f t="shared" si="24"/>
        <v>1489.5750070891293</v>
      </c>
      <c r="C286" s="36">
        <f t="shared" si="25"/>
        <v>15185.399331770725</v>
      </c>
      <c r="D286" s="36">
        <f t="shared" si="26"/>
        <v>382034.60255866376</v>
      </c>
      <c r="E286" s="36">
        <f t="shared" si="27"/>
        <v>16674.974338859854</v>
      </c>
    </row>
    <row r="287" spans="1:5">
      <c r="A287" s="34">
        <v>277</v>
      </c>
      <c r="B287" s="36">
        <f t="shared" ref="B287:B310" si="28">IF(A287&lt;=nb_mois,D286*taux/12," ")</f>
        <v>1432.6297595949891</v>
      </c>
      <c r="C287" s="36">
        <f t="shared" ref="C287:C310" si="29">IF(A287&lt;=nb_mois,+E287-B287," ")</f>
        <v>15242.344579264865</v>
      </c>
      <c r="D287" s="36">
        <f t="shared" ref="D287:D310" si="30">IF(A287&lt;=nb_mois,+D286-C287," ")</f>
        <v>366792.25797939888</v>
      </c>
      <c r="E287" s="36">
        <f t="shared" ref="E287:E310" si="31">IF(A287&lt;=nb_mois,mensualite," ")</f>
        <v>16674.974338859854</v>
      </c>
    </row>
    <row r="288" spans="1:5">
      <c r="A288" s="34">
        <v>278</v>
      </c>
      <c r="B288" s="36">
        <f t="shared" si="28"/>
        <v>1375.4709674227458</v>
      </c>
      <c r="C288" s="36">
        <f t="shared" si="29"/>
        <v>15299.503371437109</v>
      </c>
      <c r="D288" s="36">
        <f t="shared" si="30"/>
        <v>351492.75460796175</v>
      </c>
      <c r="E288" s="36">
        <f t="shared" si="31"/>
        <v>16674.974338859854</v>
      </c>
    </row>
    <row r="289" spans="1:5">
      <c r="A289" s="34">
        <v>279</v>
      </c>
      <c r="B289" s="36">
        <f t="shared" si="28"/>
        <v>1318.0978297798565</v>
      </c>
      <c r="C289" s="36">
        <f t="shared" si="29"/>
        <v>15356.876509079997</v>
      </c>
      <c r="D289" s="36">
        <f t="shared" si="30"/>
        <v>336135.87809888175</v>
      </c>
      <c r="E289" s="36">
        <f t="shared" si="31"/>
        <v>16674.974338859854</v>
      </c>
    </row>
    <row r="290" spans="1:5">
      <c r="A290" s="34">
        <v>280</v>
      </c>
      <c r="B290" s="36">
        <f t="shared" si="28"/>
        <v>1260.5095428708066</v>
      </c>
      <c r="C290" s="36">
        <f t="shared" si="29"/>
        <v>15414.464795989048</v>
      </c>
      <c r="D290" s="36">
        <f t="shared" si="30"/>
        <v>320721.4133028927</v>
      </c>
      <c r="E290" s="36">
        <f t="shared" si="31"/>
        <v>16674.974338859854</v>
      </c>
    </row>
    <row r="291" spans="1:5">
      <c r="A291" s="34">
        <v>281</v>
      </c>
      <c r="B291" s="36">
        <f t="shared" si="28"/>
        <v>1202.7052998858476</v>
      </c>
      <c r="C291" s="36">
        <f t="shared" si="29"/>
        <v>15472.269038974007</v>
      </c>
      <c r="D291" s="36">
        <f t="shared" si="30"/>
        <v>305249.14426391869</v>
      </c>
      <c r="E291" s="36">
        <f t="shared" si="31"/>
        <v>16674.974338859854</v>
      </c>
    </row>
    <row r="292" spans="1:5">
      <c r="A292" s="34">
        <v>282</v>
      </c>
      <c r="B292" s="36">
        <f t="shared" si="28"/>
        <v>1144.684290989695</v>
      </c>
      <c r="C292" s="36">
        <f t="shared" si="29"/>
        <v>15530.290047870159</v>
      </c>
      <c r="D292" s="36">
        <f t="shared" si="30"/>
        <v>289718.85421604855</v>
      </c>
      <c r="E292" s="36">
        <f t="shared" si="31"/>
        <v>16674.974338859854</v>
      </c>
    </row>
    <row r="293" spans="1:5">
      <c r="A293" s="34">
        <v>283</v>
      </c>
      <c r="B293" s="36">
        <f t="shared" si="28"/>
        <v>1086.4457033101819</v>
      </c>
      <c r="C293" s="36">
        <f t="shared" si="29"/>
        <v>15588.528635549672</v>
      </c>
      <c r="D293" s="36">
        <f t="shared" si="30"/>
        <v>274130.3255804989</v>
      </c>
      <c r="E293" s="36">
        <f t="shared" si="31"/>
        <v>16674.974338859854</v>
      </c>
    </row>
    <row r="294" spans="1:5">
      <c r="A294" s="34">
        <v>284</v>
      </c>
      <c r="B294" s="36">
        <f t="shared" si="28"/>
        <v>1027.9887209268709</v>
      </c>
      <c r="C294" s="36">
        <f t="shared" si="29"/>
        <v>15646.985617932984</v>
      </c>
      <c r="D294" s="36">
        <f t="shared" si="30"/>
        <v>258483.33996256592</v>
      </c>
      <c r="E294" s="36">
        <f t="shared" si="31"/>
        <v>16674.974338859854</v>
      </c>
    </row>
    <row r="295" spans="1:5">
      <c r="A295" s="34">
        <v>285</v>
      </c>
      <c r="B295" s="36">
        <f t="shared" si="28"/>
        <v>969.31252485962216</v>
      </c>
      <c r="C295" s="36">
        <f t="shared" si="29"/>
        <v>15705.661814000232</v>
      </c>
      <c r="D295" s="36">
        <f t="shared" si="30"/>
        <v>242777.6781485657</v>
      </c>
      <c r="E295" s="36">
        <f t="shared" si="31"/>
        <v>16674.974338859854</v>
      </c>
    </row>
    <row r="296" spans="1:5">
      <c r="A296" s="34">
        <v>286</v>
      </c>
      <c r="B296" s="36">
        <f t="shared" si="28"/>
        <v>910.41629305712138</v>
      </c>
      <c r="C296" s="36">
        <f t="shared" si="29"/>
        <v>15764.558045802733</v>
      </c>
      <c r="D296" s="36">
        <f t="shared" si="30"/>
        <v>227013.12010276297</v>
      </c>
      <c r="E296" s="36">
        <f t="shared" si="31"/>
        <v>16674.974338859854</v>
      </c>
    </row>
    <row r="297" spans="1:5">
      <c r="A297" s="34">
        <v>287</v>
      </c>
      <c r="B297" s="36">
        <f t="shared" si="28"/>
        <v>851.29920038536113</v>
      </c>
      <c r="C297" s="36">
        <f t="shared" si="29"/>
        <v>15823.675138474493</v>
      </c>
      <c r="D297" s="36">
        <f t="shared" si="30"/>
        <v>211189.44496428847</v>
      </c>
      <c r="E297" s="36">
        <f t="shared" si="31"/>
        <v>16674.974338859854</v>
      </c>
    </row>
    <row r="298" spans="1:5">
      <c r="A298" s="34">
        <v>288</v>
      </c>
      <c r="B298" s="36">
        <f t="shared" si="28"/>
        <v>791.96041861608171</v>
      </c>
      <c r="C298" s="36">
        <f t="shared" si="29"/>
        <v>15883.013920243773</v>
      </c>
      <c r="D298" s="36">
        <f t="shared" si="30"/>
        <v>195306.4310440447</v>
      </c>
      <c r="E298" s="36">
        <f t="shared" si="31"/>
        <v>16674.974338859854</v>
      </c>
    </row>
    <row r="299" spans="1:5">
      <c r="A299" s="34">
        <v>289</v>
      </c>
      <c r="B299" s="36">
        <f t="shared" si="28"/>
        <v>732.39911641516755</v>
      </c>
      <c r="C299" s="36">
        <f t="shared" si="29"/>
        <v>15942.575222444688</v>
      </c>
      <c r="D299" s="36">
        <f t="shared" si="30"/>
        <v>179363.85582160001</v>
      </c>
      <c r="E299" s="36">
        <f t="shared" si="31"/>
        <v>16674.974338859854</v>
      </c>
    </row>
    <row r="300" spans="1:5">
      <c r="A300" s="34">
        <v>290</v>
      </c>
      <c r="B300" s="36">
        <f t="shared" si="28"/>
        <v>672.61445933100003</v>
      </c>
      <c r="C300" s="36">
        <f t="shared" si="29"/>
        <v>16002.359879528854</v>
      </c>
      <c r="D300" s="36">
        <f t="shared" si="30"/>
        <v>163361.49594207117</v>
      </c>
      <c r="E300" s="36">
        <f t="shared" si="31"/>
        <v>16674.974338859854</v>
      </c>
    </row>
    <row r="301" spans="1:5">
      <c r="A301" s="34">
        <v>291</v>
      </c>
      <c r="B301" s="36">
        <f t="shared" si="28"/>
        <v>612.60560978276692</v>
      </c>
      <c r="C301" s="36">
        <f t="shared" si="29"/>
        <v>16062.368729077087</v>
      </c>
      <c r="D301" s="36">
        <f t="shared" si="30"/>
        <v>147299.12721299409</v>
      </c>
      <c r="E301" s="36">
        <f t="shared" si="31"/>
        <v>16674.974338859854</v>
      </c>
    </row>
    <row r="302" spans="1:5">
      <c r="A302" s="34">
        <v>292</v>
      </c>
      <c r="B302" s="36">
        <f t="shared" si="28"/>
        <v>552.37172704872785</v>
      </c>
      <c r="C302" s="36">
        <f t="shared" si="29"/>
        <v>16122.602611811126</v>
      </c>
      <c r="D302" s="36">
        <f t="shared" si="30"/>
        <v>131176.52460118296</v>
      </c>
      <c r="E302" s="36">
        <f t="shared" si="31"/>
        <v>16674.974338859854</v>
      </c>
    </row>
    <row r="303" spans="1:5">
      <c r="A303" s="34">
        <v>293</v>
      </c>
      <c r="B303" s="36">
        <f t="shared" si="28"/>
        <v>491.91196725443609</v>
      </c>
      <c r="C303" s="36">
        <f t="shared" si="29"/>
        <v>16183.062371605418</v>
      </c>
      <c r="D303" s="36">
        <f t="shared" si="30"/>
        <v>114993.46222957753</v>
      </c>
      <c r="E303" s="36">
        <f t="shared" si="31"/>
        <v>16674.974338859854</v>
      </c>
    </row>
    <row r="304" spans="1:5">
      <c r="A304" s="34">
        <v>294</v>
      </c>
      <c r="B304" s="36">
        <f t="shared" si="28"/>
        <v>431.22548336091569</v>
      </c>
      <c r="C304" s="36">
        <f t="shared" si="29"/>
        <v>16243.74885549894</v>
      </c>
      <c r="D304" s="36">
        <f t="shared" si="30"/>
        <v>98749.713374078594</v>
      </c>
      <c r="E304" s="36">
        <f t="shared" si="31"/>
        <v>16674.974338859854</v>
      </c>
    </row>
    <row r="305" spans="1:5">
      <c r="A305" s="34">
        <v>295</v>
      </c>
      <c r="B305" s="36">
        <f t="shared" si="28"/>
        <v>370.3114251527947</v>
      </c>
      <c r="C305" s="36">
        <f t="shared" si="29"/>
        <v>16304.662913707059</v>
      </c>
      <c r="D305" s="36">
        <f t="shared" si="30"/>
        <v>82445.050460371538</v>
      </c>
      <c r="E305" s="36">
        <f t="shared" si="31"/>
        <v>16674.974338859854</v>
      </c>
    </row>
    <row r="306" spans="1:5">
      <c r="A306" s="34">
        <v>296</v>
      </c>
      <c r="B306" s="36">
        <f t="shared" si="28"/>
        <v>309.16893922639326</v>
      </c>
      <c r="C306" s="36">
        <f t="shared" si="29"/>
        <v>16365.805399633462</v>
      </c>
      <c r="D306" s="36">
        <f t="shared" si="30"/>
        <v>66079.245060738074</v>
      </c>
      <c r="E306" s="36">
        <f t="shared" si="31"/>
        <v>16674.974338859854</v>
      </c>
    </row>
    <row r="307" spans="1:5">
      <c r="A307" s="34">
        <v>297</v>
      </c>
      <c r="B307" s="36">
        <f t="shared" si="28"/>
        <v>247.79716897776777</v>
      </c>
      <c r="C307" s="36">
        <f t="shared" si="29"/>
        <v>16427.177169882088</v>
      </c>
      <c r="D307" s="36">
        <f t="shared" si="30"/>
        <v>49652.067890855986</v>
      </c>
      <c r="E307" s="36">
        <f t="shared" si="31"/>
        <v>16674.974338859854</v>
      </c>
    </row>
    <row r="308" spans="1:5">
      <c r="A308" s="34">
        <v>298</v>
      </c>
      <c r="B308" s="36">
        <f t="shared" si="28"/>
        <v>186.19525459070994</v>
      </c>
      <c r="C308" s="36">
        <f t="shared" si="29"/>
        <v>16488.779084269143</v>
      </c>
      <c r="D308" s="36">
        <f t="shared" si="30"/>
        <v>33163.288806586846</v>
      </c>
      <c r="E308" s="36">
        <f t="shared" si="31"/>
        <v>16674.974338859854</v>
      </c>
    </row>
    <row r="309" spans="1:5">
      <c r="A309" s="34">
        <v>299</v>
      </c>
      <c r="B309" s="36">
        <f t="shared" si="28"/>
        <v>124.36233302470066</v>
      </c>
      <c r="C309" s="36">
        <f t="shared" si="29"/>
        <v>16550.612005835155</v>
      </c>
      <c r="D309" s="36">
        <f t="shared" si="30"/>
        <v>16612.676800751691</v>
      </c>
      <c r="E309" s="36">
        <f t="shared" si="31"/>
        <v>16674.974338859854</v>
      </c>
    </row>
    <row r="310" spans="1:5">
      <c r="A310" s="34">
        <v>300</v>
      </c>
      <c r="B310" s="36">
        <f t="shared" si="28"/>
        <v>62.29753800281884</v>
      </c>
      <c r="C310" s="36">
        <f t="shared" si="29"/>
        <v>16612.676800857036</v>
      </c>
      <c r="D310" s="36">
        <f t="shared" si="30"/>
        <v>-1.0534495231695473E-7</v>
      </c>
      <c r="E310" s="36">
        <f t="shared" si="31"/>
        <v>16674.974338859854</v>
      </c>
    </row>
  </sheetData>
  <mergeCells count="3">
    <mergeCell ref="A3:B3"/>
    <mergeCell ref="A4:B4"/>
    <mergeCell ref="A5:B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>
      <selection activeCell="E3" sqref="E3"/>
    </sheetView>
  </sheetViews>
  <sheetFormatPr baseColWidth="10" defaultRowHeight="16.5"/>
  <cols>
    <col min="2" max="2" width="12.42578125" bestFit="1" customWidth="1"/>
  </cols>
  <sheetData>
    <row r="1" spans="1:3" ht="18">
      <c r="A1" s="37" t="s">
        <v>21</v>
      </c>
    </row>
    <row r="4" spans="1:3">
      <c r="A4" s="38" t="s">
        <v>11</v>
      </c>
      <c r="B4" s="39"/>
      <c r="C4" s="26">
        <v>3000000</v>
      </c>
    </row>
    <row r="5" spans="1:3">
      <c r="A5" s="38" t="s">
        <v>12</v>
      </c>
      <c r="B5" s="39"/>
      <c r="C5" s="27">
        <v>300</v>
      </c>
    </row>
    <row r="6" spans="1:3">
      <c r="A6" s="40" t="s">
        <v>14</v>
      </c>
      <c r="B6" s="41"/>
      <c r="C6" s="42">
        <v>16674.974338859854</v>
      </c>
    </row>
    <row r="7" spans="1:3">
      <c r="A7" s="45" t="s">
        <v>20</v>
      </c>
      <c r="B7" s="46"/>
      <c r="C7" s="44">
        <f>RATE(C5,C6,-C4,0,0)</f>
        <v>3.7500000000001096E-3</v>
      </c>
    </row>
    <row r="8" spans="1:3">
      <c r="A8" s="45" t="s">
        <v>13</v>
      </c>
      <c r="B8" s="46"/>
      <c r="C8" s="44">
        <f>C7*12</f>
        <v>4.5000000000001317E-2</v>
      </c>
    </row>
  </sheetData>
  <mergeCells count="5">
    <mergeCell ref="A4:B4"/>
    <mergeCell ref="A5:B5"/>
    <mergeCell ref="A7:B7"/>
    <mergeCell ref="A8:B8"/>
    <mergeCell ref="A6:B6"/>
  </mergeCells>
  <pageMargins left="0.7" right="0.7" top="0.75" bottom="0.75" header="0.3" footer="0.3"/>
  <ignoredErrors>
    <ignoredError sqref="C7:C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Mensualité</vt:lpstr>
      <vt:lpstr>Echéancier</vt:lpstr>
      <vt:lpstr>Calcul Taux</vt:lpstr>
      <vt:lpstr>mensualite</vt:lpstr>
      <vt:lpstr>nb_mois</vt:lpstr>
      <vt:lpstr>somme</vt:lpstr>
      <vt:lpstr>taux</vt:lpstr>
    </vt:vector>
  </TitlesOfParts>
  <Company>J.E.L Conseil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Calcul emprunt - mensualités constantes</dc:title>
  <dc:creator>LBO</dc:creator>
  <cp:lastModifiedBy>LBO </cp:lastModifiedBy>
  <dcterms:created xsi:type="dcterms:W3CDTF">2013-11-13T20:18:46Z</dcterms:created>
  <dcterms:modified xsi:type="dcterms:W3CDTF">2013-11-13T20:46:16Z</dcterms:modified>
</cp:coreProperties>
</file>